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-15" windowWidth="19200" windowHeight="12840"/>
  </bookViews>
  <sheets>
    <sheet name="Daily BB" sheetId="3" r:id="rId1"/>
  </sheets>
  <calcPr calcId="145621"/>
</workbook>
</file>

<file path=xl/calcChain.xml><?xml version="1.0" encoding="utf-8"?>
<calcChain xmlns="http://schemas.openxmlformats.org/spreadsheetml/2006/main">
  <c r="E14" i="3" l="1"/>
  <c r="A35" i="3"/>
  <c r="A36" i="3" s="1"/>
  <c r="A37" i="3" s="1"/>
  <c r="A38" i="3" s="1"/>
  <c r="A39" i="3" s="1"/>
  <c r="A40" i="3" s="1"/>
  <c r="A41" i="3" s="1"/>
  <c r="A42" i="3" s="1"/>
  <c r="E8" i="3"/>
  <c r="C36" i="3"/>
  <c r="B37" i="3" s="1"/>
  <c r="C39" i="3"/>
  <c r="B40" i="3" s="1"/>
  <c r="C40" i="3"/>
  <c r="B41" i="3"/>
  <c r="D37" i="3"/>
  <c r="D40" i="3"/>
  <c r="D41" i="3"/>
  <c r="A34" i="3"/>
  <c r="B35" i="3" s="1"/>
  <c r="N33" i="3"/>
  <c r="D35" i="3"/>
  <c r="I35" i="3"/>
  <c r="A43" i="3" l="1"/>
  <c r="C41" i="3"/>
  <c r="C38" i="3"/>
  <c r="C35" i="3"/>
  <c r="C37" i="3"/>
  <c r="B39" i="3" l="1"/>
  <c r="A44" i="3"/>
  <c r="C42" i="3"/>
  <c r="B42" i="3"/>
  <c r="B38" i="3"/>
  <c r="B36" i="3"/>
  <c r="N35" i="3"/>
  <c r="A45" i="3" l="1"/>
  <c r="C43" i="3"/>
  <c r="E36" i="3"/>
  <c r="D36" i="3"/>
  <c r="D42" i="3"/>
  <c r="D38" i="3"/>
  <c r="B43" i="3"/>
  <c r="D39" i="3"/>
  <c r="D43" i="3" l="1"/>
  <c r="E37" i="3"/>
  <c r="B44" i="3"/>
  <c r="A46" i="3"/>
  <c r="C44" i="3"/>
  <c r="B45" i="3" l="1"/>
  <c r="E38" i="3"/>
  <c r="D44" i="3"/>
  <c r="A47" i="3"/>
  <c r="C45" i="3"/>
  <c r="E39" i="3" l="1"/>
  <c r="B46" i="3"/>
  <c r="A48" i="3"/>
  <c r="C46" i="3"/>
  <c r="D45" i="3"/>
  <c r="B47" i="3" l="1"/>
  <c r="E40" i="3"/>
  <c r="A49" i="3"/>
  <c r="C47" i="3"/>
  <c r="D46" i="3"/>
  <c r="E41" i="3" l="1"/>
  <c r="B48" i="3"/>
  <c r="A50" i="3"/>
  <c r="C48" i="3"/>
  <c r="D47" i="3"/>
  <c r="B49" i="3" l="1"/>
  <c r="D48" i="3"/>
  <c r="A51" i="3"/>
  <c r="C49" i="3"/>
  <c r="E42" i="3"/>
  <c r="E43" i="3" l="1"/>
  <c r="D49" i="3"/>
  <c r="B50" i="3"/>
  <c r="A52" i="3"/>
  <c r="C50" i="3"/>
  <c r="E44" i="3" l="1"/>
  <c r="B51" i="3"/>
  <c r="A53" i="3"/>
  <c r="C51" i="3"/>
  <c r="D50" i="3"/>
  <c r="B52" i="3" l="1"/>
  <c r="D51" i="3"/>
  <c r="A54" i="3"/>
  <c r="C52" i="3"/>
  <c r="E45" i="3"/>
  <c r="E46" i="3" l="1"/>
  <c r="D52" i="3"/>
  <c r="B53" i="3"/>
  <c r="A55" i="3"/>
  <c r="C53" i="3"/>
  <c r="B54" i="3" l="1"/>
  <c r="D53" i="3"/>
  <c r="A56" i="3"/>
  <c r="C54" i="3"/>
  <c r="E47" i="3"/>
  <c r="E48" i="3" l="1"/>
  <c r="B55" i="3"/>
  <c r="A57" i="3"/>
  <c r="C55" i="3"/>
  <c r="D54" i="3"/>
  <c r="D55" i="3" l="1"/>
  <c r="B56" i="3"/>
  <c r="A58" i="3"/>
  <c r="C56" i="3"/>
  <c r="E49" i="3"/>
  <c r="B57" i="3" l="1"/>
  <c r="D56" i="3"/>
  <c r="A59" i="3"/>
  <c r="C57" i="3"/>
  <c r="E50" i="3"/>
  <c r="B58" i="3" l="1"/>
  <c r="A60" i="3"/>
  <c r="C58" i="3"/>
  <c r="E51" i="3"/>
  <c r="D57" i="3"/>
  <c r="A61" i="3" l="1"/>
  <c r="C59" i="3"/>
  <c r="E52" i="3"/>
  <c r="B59" i="3"/>
  <c r="D58" i="3"/>
  <c r="E53" i="3" l="1"/>
  <c r="D59" i="3"/>
  <c r="B60" i="3"/>
  <c r="A62" i="3"/>
  <c r="C60" i="3"/>
  <c r="B61" i="3" l="1"/>
  <c r="D60" i="3"/>
  <c r="E54" i="3"/>
  <c r="A63" i="3"/>
  <c r="C61" i="3"/>
  <c r="E55" i="3" l="1"/>
  <c r="B62" i="3"/>
  <c r="A64" i="3"/>
  <c r="C62" i="3"/>
  <c r="D61" i="3"/>
  <c r="B63" i="3" l="1"/>
  <c r="D62" i="3"/>
  <c r="E56" i="3"/>
  <c r="A65" i="3"/>
  <c r="C63" i="3"/>
  <c r="E57" i="3" l="1"/>
  <c r="B64" i="3"/>
  <c r="A66" i="3"/>
  <c r="C64" i="3"/>
  <c r="D63" i="3"/>
  <c r="B65" i="3" l="1"/>
  <c r="D64" i="3"/>
  <c r="E58" i="3"/>
  <c r="A67" i="3"/>
  <c r="C65" i="3"/>
  <c r="E59" i="3" l="1"/>
  <c r="B66" i="3"/>
  <c r="A68" i="3"/>
  <c r="C66" i="3"/>
  <c r="D65" i="3"/>
  <c r="B67" i="3" l="1"/>
  <c r="D66" i="3"/>
  <c r="E60" i="3"/>
  <c r="A69" i="3"/>
  <c r="C67" i="3"/>
  <c r="E61" i="3" l="1"/>
  <c r="B68" i="3"/>
  <c r="A70" i="3"/>
  <c r="C68" i="3"/>
  <c r="D67" i="3"/>
  <c r="D68" i="3" l="1"/>
  <c r="B69" i="3"/>
  <c r="E62" i="3"/>
  <c r="A71" i="3"/>
  <c r="C69" i="3"/>
  <c r="E63" i="3" l="1"/>
  <c r="D69" i="3"/>
  <c r="B70" i="3"/>
  <c r="A72" i="3"/>
  <c r="C70" i="3"/>
  <c r="B71" i="3" l="1"/>
  <c r="D70" i="3"/>
  <c r="E64" i="3"/>
  <c r="A73" i="3"/>
  <c r="C71" i="3"/>
  <c r="E65" i="3" l="1"/>
  <c r="B72" i="3"/>
  <c r="A74" i="3"/>
  <c r="C72" i="3"/>
  <c r="D71" i="3"/>
  <c r="B73" i="3" l="1"/>
  <c r="D72" i="3"/>
  <c r="E66" i="3"/>
  <c r="A75" i="3"/>
  <c r="C73" i="3"/>
  <c r="E67" i="3" l="1"/>
  <c r="B74" i="3"/>
  <c r="A76" i="3"/>
  <c r="C74" i="3"/>
  <c r="D73" i="3"/>
  <c r="B75" i="3" l="1"/>
  <c r="D74" i="3"/>
  <c r="E68" i="3"/>
  <c r="A77" i="3"/>
  <c r="C75" i="3"/>
  <c r="E69" i="3" l="1"/>
  <c r="B76" i="3"/>
  <c r="A78" i="3"/>
  <c r="C76" i="3"/>
  <c r="D75" i="3"/>
  <c r="B77" i="3" l="1"/>
  <c r="D76" i="3"/>
  <c r="E70" i="3"/>
  <c r="A79" i="3"/>
  <c r="C77" i="3"/>
  <c r="E71" i="3" l="1"/>
  <c r="B78" i="3"/>
  <c r="A80" i="3"/>
  <c r="C78" i="3"/>
  <c r="D77" i="3"/>
  <c r="B79" i="3" l="1"/>
  <c r="D78" i="3"/>
  <c r="E72" i="3"/>
  <c r="A81" i="3"/>
  <c r="C79" i="3"/>
  <c r="E73" i="3" l="1"/>
  <c r="B80" i="3"/>
  <c r="A82" i="3"/>
  <c r="C80" i="3"/>
  <c r="D79" i="3"/>
  <c r="B81" i="3" l="1"/>
  <c r="D80" i="3"/>
  <c r="E74" i="3"/>
  <c r="A83" i="3"/>
  <c r="C81" i="3"/>
  <c r="E75" i="3" l="1"/>
  <c r="B82" i="3"/>
  <c r="A84" i="3"/>
  <c r="C82" i="3"/>
  <c r="D81" i="3"/>
  <c r="A85" i="3" l="1"/>
  <c r="C83" i="3"/>
  <c r="B83" i="3"/>
  <c r="D82" i="3"/>
  <c r="E76" i="3"/>
  <c r="D83" i="3" l="1"/>
  <c r="E77" i="3"/>
  <c r="B84" i="3"/>
  <c r="A86" i="3"/>
  <c r="C84" i="3"/>
  <c r="A87" i="3" l="1"/>
  <c r="C85" i="3"/>
  <c r="B85" i="3"/>
  <c r="D84" i="3"/>
  <c r="E78" i="3"/>
  <c r="D85" i="3" l="1"/>
  <c r="E79" i="3"/>
  <c r="B86" i="3"/>
  <c r="A88" i="3"/>
  <c r="C86" i="3"/>
  <c r="B87" i="3" l="1"/>
  <c r="D86" i="3"/>
  <c r="A89" i="3"/>
  <c r="C87" i="3"/>
  <c r="E80" i="3"/>
  <c r="B88" i="3" l="1"/>
  <c r="A90" i="3"/>
  <c r="C88" i="3"/>
  <c r="E81" i="3"/>
  <c r="D87" i="3"/>
  <c r="A91" i="3" l="1"/>
  <c r="C89" i="3"/>
  <c r="E82" i="3"/>
  <c r="B89" i="3"/>
  <c r="D88" i="3"/>
  <c r="E83" i="3" l="1"/>
  <c r="D89" i="3"/>
  <c r="B90" i="3"/>
  <c r="A92" i="3"/>
  <c r="C90" i="3"/>
  <c r="D90" i="3" l="1"/>
  <c r="B91" i="3"/>
  <c r="E84" i="3"/>
  <c r="A93" i="3"/>
  <c r="C91" i="3"/>
  <c r="B92" i="3" l="1"/>
  <c r="E85" i="3"/>
  <c r="D91" i="3"/>
  <c r="A94" i="3"/>
  <c r="C92" i="3"/>
  <c r="B93" i="3" l="1"/>
  <c r="A95" i="3"/>
  <c r="C93" i="3"/>
  <c r="E86" i="3"/>
  <c r="D92" i="3"/>
  <c r="A96" i="3" l="1"/>
  <c r="C94" i="3"/>
  <c r="E87" i="3"/>
  <c r="B94" i="3"/>
  <c r="D93" i="3"/>
  <c r="E88" i="3" l="1"/>
  <c r="D94" i="3"/>
  <c r="B95" i="3"/>
  <c r="A97" i="3"/>
  <c r="C95" i="3"/>
  <c r="B96" i="3" l="1"/>
  <c r="D95" i="3"/>
  <c r="E89" i="3"/>
  <c r="A98" i="3"/>
  <c r="C96" i="3"/>
  <c r="E90" i="3" l="1"/>
  <c r="B97" i="3"/>
  <c r="A99" i="3"/>
  <c r="C97" i="3"/>
  <c r="D96" i="3"/>
  <c r="B98" i="3" l="1"/>
  <c r="D97" i="3"/>
  <c r="E91" i="3"/>
  <c r="A100" i="3"/>
  <c r="C98" i="3"/>
  <c r="E92" i="3" l="1"/>
  <c r="B99" i="3"/>
  <c r="A101" i="3"/>
  <c r="C99" i="3"/>
  <c r="D98" i="3"/>
  <c r="B100" i="3" l="1"/>
  <c r="D99" i="3"/>
  <c r="E93" i="3"/>
  <c r="A102" i="3"/>
  <c r="C100" i="3"/>
  <c r="E94" i="3" l="1"/>
  <c r="B101" i="3"/>
  <c r="A103" i="3"/>
  <c r="C101" i="3"/>
  <c r="D100" i="3"/>
  <c r="D101" i="3" l="1"/>
  <c r="B102" i="3"/>
  <c r="E95" i="3"/>
  <c r="A104" i="3"/>
  <c r="C102" i="3"/>
  <c r="B103" i="3" l="1"/>
  <c r="E96" i="3"/>
  <c r="D102" i="3"/>
  <c r="A105" i="3"/>
  <c r="C103" i="3"/>
  <c r="B104" i="3" l="1"/>
  <c r="A106" i="3"/>
  <c r="C104" i="3"/>
  <c r="E97" i="3"/>
  <c r="D103" i="3"/>
  <c r="A107" i="3" l="1"/>
  <c r="C105" i="3"/>
  <c r="E98" i="3"/>
  <c r="B105" i="3"/>
  <c r="D104" i="3"/>
  <c r="E99" i="3" l="1"/>
  <c r="D105" i="3"/>
  <c r="B106" i="3"/>
  <c r="A108" i="3"/>
  <c r="C106" i="3"/>
  <c r="B107" i="3" l="1"/>
  <c r="D106" i="3"/>
  <c r="E100" i="3"/>
  <c r="A109" i="3"/>
  <c r="C107" i="3"/>
  <c r="E101" i="3" l="1"/>
  <c r="B108" i="3"/>
  <c r="A110" i="3"/>
  <c r="C108" i="3"/>
  <c r="D107" i="3"/>
  <c r="B109" i="3" l="1"/>
  <c r="D108" i="3"/>
  <c r="E102" i="3"/>
  <c r="A111" i="3"/>
  <c r="C109" i="3"/>
  <c r="E103" i="3" l="1"/>
  <c r="B110" i="3"/>
  <c r="A112" i="3"/>
  <c r="C110" i="3"/>
  <c r="D109" i="3"/>
  <c r="B111" i="3" l="1"/>
  <c r="D110" i="3"/>
  <c r="E104" i="3"/>
  <c r="A113" i="3"/>
  <c r="C111" i="3"/>
  <c r="E105" i="3" l="1"/>
  <c r="B112" i="3"/>
  <c r="A114" i="3"/>
  <c r="C112" i="3"/>
  <c r="D111" i="3"/>
  <c r="B113" i="3" l="1"/>
  <c r="D112" i="3"/>
  <c r="E106" i="3"/>
  <c r="A115" i="3"/>
  <c r="C113" i="3"/>
  <c r="E107" i="3" l="1"/>
  <c r="B114" i="3"/>
  <c r="A116" i="3"/>
  <c r="C114" i="3"/>
  <c r="D113" i="3"/>
  <c r="B115" i="3" l="1"/>
  <c r="D114" i="3"/>
  <c r="E108" i="3"/>
  <c r="A117" i="3"/>
  <c r="C115" i="3"/>
  <c r="E109" i="3" l="1"/>
  <c r="B116" i="3"/>
  <c r="A118" i="3"/>
  <c r="C116" i="3"/>
  <c r="D115" i="3"/>
  <c r="B117" i="3" l="1"/>
  <c r="D116" i="3"/>
  <c r="E110" i="3"/>
  <c r="A119" i="3"/>
  <c r="C117" i="3"/>
  <c r="E111" i="3" l="1"/>
  <c r="B118" i="3"/>
  <c r="A120" i="3"/>
  <c r="C118" i="3"/>
  <c r="D117" i="3"/>
  <c r="B119" i="3" l="1"/>
  <c r="D118" i="3"/>
  <c r="E112" i="3"/>
  <c r="C119" i="3"/>
  <c r="A121" i="3"/>
  <c r="E113" i="3" l="1"/>
  <c r="A122" i="3"/>
  <c r="C120" i="3"/>
  <c r="B120" i="3"/>
  <c r="D119" i="3"/>
  <c r="C121" i="3" l="1"/>
  <c r="A123" i="3"/>
  <c r="B121" i="3"/>
  <c r="E114" i="3"/>
  <c r="D120" i="3"/>
  <c r="D121" i="3" l="1"/>
  <c r="A124" i="3"/>
  <c r="C122" i="3"/>
  <c r="E115" i="3"/>
  <c r="B122" i="3"/>
  <c r="C123" i="3" l="1"/>
  <c r="A125" i="3"/>
  <c r="D122" i="3"/>
  <c r="E116" i="3"/>
  <c r="B123" i="3"/>
  <c r="D123" i="3" l="1"/>
  <c r="A126" i="3"/>
  <c r="C124" i="3"/>
  <c r="E117" i="3"/>
  <c r="B124" i="3"/>
  <c r="C125" i="3" l="1"/>
  <c r="A127" i="3"/>
  <c r="E118" i="3"/>
  <c r="D124" i="3"/>
  <c r="B125" i="3"/>
  <c r="E119" i="3" l="1"/>
  <c r="A128" i="3"/>
  <c r="C126" i="3"/>
  <c r="D125" i="3"/>
  <c r="B126" i="3"/>
  <c r="C127" i="3" l="1"/>
  <c r="A129" i="3"/>
  <c r="D126" i="3"/>
  <c r="B127" i="3"/>
  <c r="E120" i="3"/>
  <c r="A130" i="3" l="1"/>
  <c r="C128" i="3"/>
  <c r="E121" i="3"/>
  <c r="D127" i="3"/>
  <c r="B128" i="3"/>
  <c r="D128" i="3" l="1"/>
  <c r="E122" i="3"/>
  <c r="B129" i="3"/>
  <c r="C129" i="3"/>
  <c r="A131" i="3"/>
  <c r="A132" i="3" l="1"/>
  <c r="C130" i="3"/>
  <c r="E123" i="3"/>
  <c r="B130" i="3"/>
  <c r="D129" i="3"/>
  <c r="D130" i="3" l="1"/>
  <c r="E124" i="3"/>
  <c r="B131" i="3"/>
  <c r="C131" i="3"/>
  <c r="A133" i="3"/>
  <c r="D131" i="3" l="1"/>
  <c r="B132" i="3"/>
  <c r="A134" i="3"/>
  <c r="C132" i="3"/>
  <c r="E125" i="3"/>
  <c r="B133" i="3" l="1"/>
  <c r="D132" i="3"/>
  <c r="C133" i="3"/>
  <c r="A135" i="3"/>
  <c r="E126" i="3"/>
  <c r="A136" i="3" l="1"/>
  <c r="C134" i="3"/>
  <c r="E127" i="3"/>
  <c r="B134" i="3"/>
  <c r="D133" i="3"/>
  <c r="E128" i="3" l="1"/>
  <c r="D134" i="3"/>
  <c r="B135" i="3"/>
  <c r="C135" i="3"/>
  <c r="A137" i="3"/>
  <c r="E129" i="3" l="1"/>
  <c r="A138" i="3"/>
  <c r="C136" i="3"/>
  <c r="D135" i="3"/>
  <c r="B136" i="3"/>
  <c r="D136" i="3" l="1"/>
  <c r="B137" i="3"/>
  <c r="C137" i="3"/>
  <c r="A139" i="3"/>
  <c r="E130" i="3"/>
  <c r="A140" i="3" l="1"/>
  <c r="C138" i="3"/>
  <c r="D137" i="3"/>
  <c r="B138" i="3"/>
  <c r="E131" i="3"/>
  <c r="E132" i="3" l="1"/>
  <c r="D138" i="3"/>
  <c r="B139" i="3"/>
  <c r="C139" i="3"/>
  <c r="A141" i="3"/>
  <c r="E133" i="3" l="1"/>
  <c r="A142" i="3"/>
  <c r="C140" i="3"/>
  <c r="D139" i="3"/>
  <c r="B140" i="3"/>
  <c r="D140" i="3" l="1"/>
  <c r="B141" i="3"/>
  <c r="C141" i="3"/>
  <c r="A143" i="3"/>
  <c r="E134" i="3"/>
  <c r="A144" i="3" l="1"/>
  <c r="C142" i="3"/>
  <c r="D141" i="3"/>
  <c r="B142" i="3"/>
  <c r="E135" i="3"/>
  <c r="E136" i="3" l="1"/>
  <c r="D142" i="3"/>
  <c r="B143" i="3"/>
  <c r="A145" i="3"/>
  <c r="C143" i="3"/>
  <c r="B144" i="3" l="1"/>
  <c r="D143" i="3"/>
  <c r="E137" i="3"/>
  <c r="C144" i="3"/>
  <c r="A146" i="3"/>
  <c r="E138" i="3" l="1"/>
  <c r="C145" i="3"/>
  <c r="A147" i="3"/>
  <c r="B145" i="3"/>
  <c r="D144" i="3"/>
  <c r="A148" i="3" l="1"/>
  <c r="C146" i="3"/>
  <c r="B146" i="3"/>
  <c r="E139" i="3"/>
  <c r="D145" i="3"/>
  <c r="D146" i="3" l="1"/>
  <c r="E140" i="3"/>
  <c r="B147" i="3"/>
  <c r="A149" i="3"/>
  <c r="C147" i="3"/>
  <c r="B148" i="3" l="1"/>
  <c r="D147" i="3"/>
  <c r="C148" i="3"/>
  <c r="A150" i="3"/>
  <c r="E141" i="3"/>
  <c r="C149" i="3" l="1"/>
  <c r="A151" i="3"/>
  <c r="E142" i="3"/>
  <c r="B149" i="3"/>
  <c r="D148" i="3"/>
  <c r="E143" i="3" l="1"/>
  <c r="A152" i="3"/>
  <c r="C150" i="3"/>
  <c r="D149" i="3"/>
  <c r="B150" i="3"/>
  <c r="D150" i="3" l="1"/>
  <c r="B151" i="3"/>
  <c r="A153" i="3"/>
  <c r="C151" i="3"/>
  <c r="E144" i="3"/>
  <c r="B152" i="3" l="1"/>
  <c r="D151" i="3"/>
  <c r="C152" i="3"/>
  <c r="A154" i="3"/>
  <c r="E145" i="3"/>
  <c r="C153" i="3" l="1"/>
  <c r="A155" i="3"/>
  <c r="B153" i="3"/>
  <c r="E146" i="3"/>
  <c r="D152" i="3"/>
  <c r="D153" i="3" l="1"/>
  <c r="A156" i="3"/>
  <c r="C154" i="3"/>
  <c r="E147" i="3"/>
  <c r="B154" i="3"/>
  <c r="A157" i="3" l="1"/>
  <c r="C155" i="3"/>
  <c r="D154" i="3"/>
  <c r="E148" i="3"/>
  <c r="B155" i="3"/>
  <c r="D155" i="3" l="1"/>
  <c r="E149" i="3"/>
  <c r="B156" i="3"/>
  <c r="C156" i="3"/>
  <c r="A158" i="3"/>
  <c r="D156" i="3" l="1"/>
  <c r="C157" i="3"/>
  <c r="A159" i="3"/>
  <c r="B157" i="3"/>
  <c r="E150" i="3"/>
  <c r="D157" i="3" l="1"/>
  <c r="B158" i="3"/>
  <c r="E151" i="3"/>
  <c r="A160" i="3"/>
  <c r="C158" i="3"/>
  <c r="B159" i="3" l="1"/>
  <c r="E152" i="3"/>
  <c r="D158" i="3"/>
  <c r="A161" i="3"/>
  <c r="C159" i="3"/>
  <c r="B160" i="3" l="1"/>
  <c r="C160" i="3"/>
  <c r="A162" i="3"/>
  <c r="E153" i="3"/>
  <c r="D159" i="3"/>
  <c r="B161" i="3" l="1"/>
  <c r="E154" i="3"/>
  <c r="C161" i="3"/>
  <c r="A163" i="3"/>
  <c r="D160" i="3"/>
  <c r="B162" i="3" l="1"/>
  <c r="A164" i="3"/>
  <c r="C162" i="3"/>
  <c r="E155" i="3"/>
  <c r="D161" i="3"/>
  <c r="A165" i="3" l="1"/>
  <c r="C163" i="3"/>
  <c r="E156" i="3"/>
  <c r="B163" i="3"/>
  <c r="D162" i="3"/>
  <c r="E157" i="3" l="1"/>
  <c r="D163" i="3"/>
  <c r="B164" i="3"/>
  <c r="C164" i="3"/>
  <c r="A166" i="3"/>
  <c r="E158" i="3" l="1"/>
  <c r="C165" i="3"/>
  <c r="A167" i="3"/>
  <c r="D164" i="3"/>
  <c r="B165" i="3"/>
  <c r="A168" i="3" l="1"/>
  <c r="C166" i="3"/>
  <c r="D165" i="3"/>
  <c r="B166" i="3"/>
  <c r="E159" i="3"/>
  <c r="E160" i="3" l="1"/>
  <c r="D166" i="3"/>
  <c r="B167" i="3"/>
  <c r="A169" i="3"/>
  <c r="C167" i="3"/>
  <c r="D167" i="3" l="1"/>
  <c r="B168" i="3"/>
  <c r="E161" i="3"/>
  <c r="C168" i="3"/>
  <c r="A170" i="3"/>
  <c r="E162" i="3" l="1"/>
  <c r="D168" i="3"/>
  <c r="C169" i="3"/>
  <c r="A171" i="3"/>
  <c r="B169" i="3"/>
  <c r="D169" i="3" l="1"/>
  <c r="C170" i="3"/>
  <c r="A172" i="3"/>
  <c r="E163" i="3"/>
  <c r="B170" i="3"/>
  <c r="D170" i="3" l="1"/>
  <c r="B171" i="3"/>
  <c r="E164" i="3"/>
  <c r="C171" i="3"/>
  <c r="A173" i="3"/>
  <c r="E165" i="3" l="1"/>
  <c r="D171" i="3"/>
  <c r="C172" i="3"/>
  <c r="A174" i="3"/>
  <c r="B172" i="3"/>
  <c r="D172" i="3" l="1"/>
  <c r="C173" i="3"/>
  <c r="A175" i="3"/>
  <c r="E166" i="3"/>
  <c r="B173" i="3"/>
  <c r="E167" i="3" l="1"/>
  <c r="D173" i="3"/>
  <c r="B174" i="3"/>
  <c r="C174" i="3"/>
  <c r="A176" i="3"/>
  <c r="E168" i="3" l="1"/>
  <c r="A177" i="3"/>
  <c r="C175" i="3"/>
  <c r="D174" i="3"/>
  <c r="B175" i="3"/>
  <c r="D175" i="3" l="1"/>
  <c r="B176" i="3"/>
  <c r="E169" i="3"/>
  <c r="A178" i="3"/>
  <c r="C176" i="3"/>
  <c r="B177" i="3" l="1"/>
  <c r="E170" i="3"/>
  <c r="D176" i="3"/>
  <c r="A179" i="3"/>
  <c r="C177" i="3"/>
  <c r="B178" i="3" l="1"/>
  <c r="A180" i="3"/>
  <c r="C178" i="3"/>
  <c r="E171" i="3"/>
  <c r="D177" i="3"/>
  <c r="A181" i="3" l="1"/>
  <c r="C179" i="3"/>
  <c r="E172" i="3"/>
  <c r="B179" i="3"/>
  <c r="D178" i="3"/>
  <c r="E173" i="3" l="1"/>
  <c r="B180" i="3"/>
  <c r="D179" i="3"/>
  <c r="A182" i="3"/>
  <c r="C180" i="3"/>
  <c r="B181" i="3" l="1"/>
  <c r="D180" i="3"/>
  <c r="E174" i="3"/>
  <c r="A183" i="3"/>
  <c r="C181" i="3"/>
  <c r="E175" i="3" l="1"/>
  <c r="B182" i="3"/>
  <c r="A184" i="3"/>
  <c r="C182" i="3"/>
  <c r="D181" i="3"/>
  <c r="B183" i="3" l="1"/>
  <c r="D182" i="3"/>
  <c r="E176" i="3"/>
  <c r="A185" i="3"/>
  <c r="C183" i="3"/>
  <c r="E177" i="3" l="1"/>
  <c r="B184" i="3"/>
  <c r="A186" i="3"/>
  <c r="C184" i="3"/>
  <c r="D183" i="3"/>
  <c r="B185" i="3" l="1"/>
  <c r="D184" i="3"/>
  <c r="E178" i="3"/>
  <c r="A187" i="3"/>
  <c r="C185" i="3"/>
  <c r="E179" i="3" l="1"/>
  <c r="B186" i="3"/>
  <c r="A188" i="3"/>
  <c r="C186" i="3"/>
  <c r="D185" i="3"/>
  <c r="D186" i="3" l="1"/>
  <c r="B187" i="3"/>
  <c r="E180" i="3"/>
  <c r="A189" i="3"/>
  <c r="C187" i="3"/>
  <c r="E181" i="3" l="1"/>
  <c r="D187" i="3"/>
  <c r="B188" i="3"/>
  <c r="A190" i="3"/>
  <c r="C188" i="3"/>
  <c r="B189" i="3" l="1"/>
  <c r="D188" i="3"/>
  <c r="E182" i="3"/>
  <c r="A191" i="3"/>
  <c r="C189" i="3"/>
  <c r="E183" i="3" l="1"/>
  <c r="B190" i="3"/>
  <c r="A192" i="3"/>
  <c r="C190" i="3"/>
  <c r="D189" i="3"/>
  <c r="B191" i="3" l="1"/>
  <c r="D190" i="3"/>
  <c r="E184" i="3"/>
  <c r="A193" i="3"/>
  <c r="C191" i="3"/>
  <c r="E185" i="3" l="1"/>
  <c r="B192" i="3"/>
  <c r="A194" i="3"/>
  <c r="C192" i="3"/>
  <c r="D191" i="3"/>
  <c r="B193" i="3" l="1"/>
  <c r="D192" i="3"/>
  <c r="E186" i="3"/>
  <c r="A195" i="3"/>
  <c r="C193" i="3"/>
  <c r="E187" i="3" l="1"/>
  <c r="B194" i="3"/>
  <c r="A196" i="3"/>
  <c r="C194" i="3"/>
  <c r="D193" i="3"/>
  <c r="B195" i="3" l="1"/>
  <c r="D194" i="3"/>
  <c r="E188" i="3"/>
  <c r="A197" i="3"/>
  <c r="C195" i="3"/>
  <c r="E189" i="3" l="1"/>
  <c r="B196" i="3"/>
  <c r="A198" i="3"/>
  <c r="C196" i="3"/>
  <c r="D195" i="3"/>
  <c r="B197" i="3" l="1"/>
  <c r="D196" i="3"/>
  <c r="E190" i="3"/>
  <c r="A199" i="3"/>
  <c r="C197" i="3"/>
  <c r="E191" i="3" l="1"/>
  <c r="B198" i="3"/>
  <c r="A200" i="3"/>
  <c r="C198" i="3"/>
  <c r="D197" i="3"/>
  <c r="B199" i="3" l="1"/>
  <c r="D198" i="3"/>
  <c r="E192" i="3"/>
  <c r="A201" i="3"/>
  <c r="C199" i="3"/>
  <c r="E193" i="3" l="1"/>
  <c r="B200" i="3"/>
  <c r="A202" i="3"/>
  <c r="C200" i="3"/>
  <c r="D199" i="3"/>
  <c r="B201" i="3" l="1"/>
  <c r="D200" i="3"/>
  <c r="E194" i="3"/>
  <c r="A203" i="3"/>
  <c r="C201" i="3"/>
  <c r="E195" i="3" l="1"/>
  <c r="B202" i="3"/>
  <c r="A204" i="3"/>
  <c r="C202" i="3"/>
  <c r="D201" i="3"/>
  <c r="B203" i="3" l="1"/>
  <c r="D202" i="3"/>
  <c r="E196" i="3"/>
  <c r="A205" i="3"/>
  <c r="C203" i="3"/>
  <c r="E197" i="3" l="1"/>
  <c r="B204" i="3"/>
  <c r="A206" i="3"/>
  <c r="C204" i="3"/>
  <c r="D203" i="3"/>
  <c r="B205" i="3" l="1"/>
  <c r="D204" i="3"/>
  <c r="E198" i="3"/>
  <c r="A207" i="3"/>
  <c r="C205" i="3"/>
  <c r="E199" i="3" l="1"/>
  <c r="B206" i="3"/>
  <c r="A208" i="3"/>
  <c r="C206" i="3"/>
  <c r="D205" i="3"/>
  <c r="B207" i="3" l="1"/>
  <c r="D206" i="3"/>
  <c r="E200" i="3"/>
  <c r="A209" i="3"/>
  <c r="C207" i="3"/>
  <c r="E201" i="3" l="1"/>
  <c r="B208" i="3"/>
  <c r="A210" i="3"/>
  <c r="C208" i="3"/>
  <c r="D207" i="3"/>
  <c r="D208" i="3" l="1"/>
  <c r="B209" i="3"/>
  <c r="E202" i="3"/>
  <c r="A211" i="3"/>
  <c r="C209" i="3"/>
  <c r="E203" i="3" l="1"/>
  <c r="D209" i="3"/>
  <c r="B210" i="3"/>
  <c r="A212" i="3"/>
  <c r="C210" i="3"/>
  <c r="B211" i="3" l="1"/>
  <c r="D210" i="3"/>
  <c r="E204" i="3"/>
  <c r="A213" i="3"/>
  <c r="C211" i="3"/>
  <c r="E205" i="3" l="1"/>
  <c r="B212" i="3"/>
  <c r="A214" i="3"/>
  <c r="C212" i="3"/>
  <c r="D211" i="3"/>
  <c r="D212" i="3" l="1"/>
  <c r="B213" i="3"/>
  <c r="E206" i="3"/>
  <c r="A215" i="3"/>
  <c r="C213" i="3"/>
  <c r="E207" i="3" l="1"/>
  <c r="D213" i="3"/>
  <c r="B214" i="3"/>
  <c r="A216" i="3"/>
  <c r="C214" i="3"/>
  <c r="B215" i="3" l="1"/>
  <c r="D214" i="3"/>
  <c r="E208" i="3"/>
  <c r="A217" i="3"/>
  <c r="C215" i="3"/>
  <c r="E209" i="3" l="1"/>
  <c r="B216" i="3"/>
  <c r="A218" i="3"/>
  <c r="C216" i="3"/>
  <c r="D215" i="3"/>
  <c r="B217" i="3" l="1"/>
  <c r="D216" i="3"/>
  <c r="E210" i="3"/>
  <c r="A219" i="3"/>
  <c r="C217" i="3"/>
  <c r="E211" i="3" l="1"/>
  <c r="B218" i="3"/>
  <c r="A220" i="3"/>
  <c r="C218" i="3"/>
  <c r="D217" i="3"/>
  <c r="B219" i="3" l="1"/>
  <c r="D218" i="3"/>
  <c r="E212" i="3"/>
  <c r="A221" i="3"/>
  <c r="C219" i="3"/>
  <c r="E213" i="3" l="1"/>
  <c r="B220" i="3"/>
  <c r="A222" i="3"/>
  <c r="C220" i="3"/>
  <c r="D219" i="3"/>
  <c r="B221" i="3" l="1"/>
  <c r="D220" i="3"/>
  <c r="E214" i="3"/>
  <c r="A223" i="3"/>
  <c r="C221" i="3"/>
  <c r="E215" i="3" l="1"/>
  <c r="B222" i="3"/>
  <c r="A224" i="3"/>
  <c r="C222" i="3"/>
  <c r="D221" i="3"/>
  <c r="B223" i="3" l="1"/>
  <c r="D222" i="3"/>
  <c r="E216" i="3"/>
  <c r="A225" i="3"/>
  <c r="C223" i="3"/>
  <c r="E217" i="3" l="1"/>
  <c r="B224" i="3"/>
  <c r="A226" i="3"/>
  <c r="C224" i="3"/>
  <c r="D223" i="3"/>
  <c r="D224" i="3" l="1"/>
  <c r="B225" i="3"/>
  <c r="E218" i="3"/>
  <c r="A227" i="3"/>
  <c r="C225" i="3"/>
  <c r="E219" i="3" l="1"/>
  <c r="D225" i="3"/>
  <c r="B226" i="3"/>
  <c r="A228" i="3"/>
  <c r="C226" i="3"/>
  <c r="B227" i="3" l="1"/>
  <c r="D226" i="3"/>
  <c r="E220" i="3"/>
  <c r="A229" i="3"/>
  <c r="C227" i="3"/>
  <c r="E221" i="3" l="1"/>
  <c r="B228" i="3"/>
  <c r="A230" i="3"/>
  <c r="C228" i="3"/>
  <c r="D227" i="3"/>
  <c r="B229" i="3" l="1"/>
  <c r="D228" i="3"/>
  <c r="E222" i="3"/>
  <c r="A231" i="3"/>
  <c r="C229" i="3"/>
  <c r="E223" i="3" l="1"/>
  <c r="B230" i="3"/>
  <c r="A232" i="3"/>
  <c r="C230" i="3"/>
  <c r="D229" i="3"/>
  <c r="B231" i="3" l="1"/>
  <c r="D230" i="3"/>
  <c r="E224" i="3"/>
  <c r="A233" i="3"/>
  <c r="C231" i="3"/>
  <c r="E225" i="3" l="1"/>
  <c r="B232" i="3"/>
  <c r="A234" i="3"/>
  <c r="C232" i="3"/>
  <c r="D231" i="3"/>
  <c r="B233" i="3" l="1"/>
  <c r="D232" i="3"/>
  <c r="E226" i="3"/>
  <c r="A235" i="3"/>
  <c r="C233" i="3"/>
  <c r="E227" i="3" l="1"/>
  <c r="B234" i="3"/>
  <c r="A236" i="3"/>
  <c r="C234" i="3"/>
  <c r="D233" i="3"/>
  <c r="B235" i="3" l="1"/>
  <c r="D234" i="3"/>
  <c r="E228" i="3"/>
  <c r="A237" i="3"/>
  <c r="C235" i="3"/>
  <c r="E229" i="3" l="1"/>
  <c r="B236" i="3"/>
  <c r="A238" i="3"/>
  <c r="C236" i="3"/>
  <c r="D235" i="3"/>
  <c r="B237" i="3" l="1"/>
  <c r="D236" i="3"/>
  <c r="E230" i="3"/>
  <c r="A239" i="3"/>
  <c r="C237" i="3"/>
  <c r="E231" i="3" l="1"/>
  <c r="B238" i="3"/>
  <c r="A240" i="3"/>
  <c r="C238" i="3"/>
  <c r="D237" i="3"/>
  <c r="B239" i="3" l="1"/>
  <c r="D238" i="3"/>
  <c r="E232" i="3"/>
  <c r="A241" i="3"/>
  <c r="C239" i="3"/>
  <c r="E233" i="3" l="1"/>
  <c r="B240" i="3"/>
  <c r="A242" i="3"/>
  <c r="C240" i="3"/>
  <c r="D239" i="3"/>
  <c r="B241" i="3" l="1"/>
  <c r="D240" i="3"/>
  <c r="E234" i="3"/>
  <c r="A243" i="3"/>
  <c r="C241" i="3"/>
  <c r="E235" i="3" l="1"/>
  <c r="B242" i="3"/>
  <c r="A244" i="3"/>
  <c r="C242" i="3"/>
  <c r="D241" i="3"/>
  <c r="B243" i="3" l="1"/>
  <c r="D242" i="3"/>
  <c r="E236" i="3"/>
  <c r="A245" i="3"/>
  <c r="C243" i="3"/>
  <c r="E237" i="3" l="1"/>
  <c r="B244" i="3"/>
  <c r="A246" i="3"/>
  <c r="C244" i="3"/>
  <c r="D243" i="3"/>
  <c r="B245" i="3" l="1"/>
  <c r="D244" i="3"/>
  <c r="E238" i="3"/>
  <c r="A247" i="3"/>
  <c r="C245" i="3"/>
  <c r="E239" i="3" l="1"/>
  <c r="B246" i="3"/>
  <c r="A248" i="3"/>
  <c r="C246" i="3"/>
  <c r="D245" i="3"/>
  <c r="B247" i="3" l="1"/>
  <c r="D246" i="3"/>
  <c r="E240" i="3"/>
  <c r="A249" i="3"/>
  <c r="C247" i="3"/>
  <c r="E241" i="3" l="1"/>
  <c r="B248" i="3"/>
  <c r="A250" i="3"/>
  <c r="C248" i="3"/>
  <c r="D247" i="3"/>
  <c r="B249" i="3" l="1"/>
  <c r="D248" i="3"/>
  <c r="E242" i="3"/>
  <c r="A251" i="3"/>
  <c r="C249" i="3"/>
  <c r="E243" i="3" l="1"/>
  <c r="B250" i="3"/>
  <c r="A252" i="3"/>
  <c r="C250" i="3"/>
  <c r="D249" i="3"/>
  <c r="B251" i="3" l="1"/>
  <c r="D250" i="3"/>
  <c r="E244" i="3"/>
  <c r="A253" i="3"/>
  <c r="C251" i="3"/>
  <c r="E245" i="3" l="1"/>
  <c r="B252" i="3"/>
  <c r="A254" i="3"/>
  <c r="C252" i="3"/>
  <c r="D251" i="3"/>
  <c r="B253" i="3" l="1"/>
  <c r="D252" i="3"/>
  <c r="E246" i="3"/>
  <c r="A255" i="3"/>
  <c r="C253" i="3"/>
  <c r="E247" i="3" l="1"/>
  <c r="B254" i="3"/>
  <c r="A256" i="3"/>
  <c r="C254" i="3"/>
  <c r="D253" i="3"/>
  <c r="B255" i="3" l="1"/>
  <c r="D254" i="3"/>
  <c r="E248" i="3"/>
  <c r="A257" i="3"/>
  <c r="C255" i="3"/>
  <c r="E249" i="3" l="1"/>
  <c r="B256" i="3"/>
  <c r="A258" i="3"/>
  <c r="C256" i="3"/>
  <c r="D255" i="3"/>
  <c r="B257" i="3" l="1"/>
  <c r="D256" i="3"/>
  <c r="E250" i="3"/>
  <c r="A259" i="3"/>
  <c r="C257" i="3"/>
  <c r="E251" i="3" l="1"/>
  <c r="B258" i="3"/>
  <c r="A260" i="3"/>
  <c r="C258" i="3"/>
  <c r="D257" i="3"/>
  <c r="B259" i="3" l="1"/>
  <c r="D258" i="3"/>
  <c r="E252" i="3"/>
  <c r="A261" i="3"/>
  <c r="C259" i="3"/>
  <c r="E253" i="3" l="1"/>
  <c r="B260" i="3"/>
  <c r="C260" i="3"/>
  <c r="A262" i="3"/>
  <c r="D259" i="3"/>
  <c r="D260" i="3" l="1"/>
  <c r="C261" i="3"/>
  <c r="A263" i="3"/>
  <c r="E254" i="3"/>
  <c r="B261" i="3"/>
  <c r="D261" i="3" l="1"/>
  <c r="B262" i="3"/>
  <c r="E255" i="3"/>
  <c r="C262" i="3"/>
  <c r="A264" i="3"/>
  <c r="E256" i="3" l="1"/>
  <c r="D262" i="3"/>
  <c r="C263" i="3"/>
  <c r="A265" i="3"/>
  <c r="B263" i="3"/>
  <c r="D263" i="3" l="1"/>
  <c r="C264" i="3"/>
  <c r="A266" i="3"/>
  <c r="E257" i="3"/>
  <c r="B264" i="3"/>
  <c r="E258" i="3" l="1"/>
  <c r="D264" i="3"/>
  <c r="B265" i="3"/>
  <c r="C265" i="3"/>
  <c r="A267" i="3"/>
  <c r="E259" i="3" l="1"/>
  <c r="C266" i="3"/>
  <c r="A268" i="3"/>
  <c r="D265" i="3"/>
  <c r="B266" i="3"/>
  <c r="C267" i="3" l="1"/>
  <c r="A269" i="3"/>
  <c r="B267" i="3"/>
  <c r="E260" i="3"/>
  <c r="D266" i="3"/>
  <c r="D267" i="3" l="1"/>
  <c r="C268" i="3"/>
  <c r="A270" i="3"/>
  <c r="E261" i="3"/>
  <c r="B268" i="3"/>
  <c r="D268" i="3" l="1"/>
  <c r="B269" i="3"/>
  <c r="E262" i="3"/>
  <c r="C269" i="3"/>
  <c r="A271" i="3"/>
  <c r="E263" i="3" l="1"/>
  <c r="D269" i="3"/>
  <c r="C270" i="3"/>
  <c r="A272" i="3"/>
  <c r="B270" i="3"/>
  <c r="D270" i="3" l="1"/>
  <c r="C271" i="3"/>
  <c r="A273" i="3"/>
  <c r="E264" i="3"/>
  <c r="B271" i="3"/>
  <c r="E265" i="3" l="1"/>
  <c r="D271" i="3"/>
  <c r="B272" i="3"/>
  <c r="C272" i="3"/>
  <c r="A274" i="3"/>
  <c r="C273" i="3" l="1"/>
  <c r="A275" i="3"/>
  <c r="D272" i="3"/>
  <c r="E266" i="3"/>
  <c r="B273" i="3"/>
  <c r="D273" i="3" l="1"/>
  <c r="C274" i="3"/>
  <c r="A276" i="3"/>
  <c r="E267" i="3"/>
  <c r="B274" i="3"/>
  <c r="E268" i="3" l="1"/>
  <c r="D274" i="3"/>
  <c r="B275" i="3"/>
  <c r="C275" i="3"/>
  <c r="A277" i="3"/>
  <c r="C276" i="3" l="1"/>
  <c r="A278" i="3"/>
  <c r="D275" i="3"/>
  <c r="E269" i="3"/>
  <c r="B276" i="3"/>
  <c r="D276" i="3" l="1"/>
  <c r="C277" i="3"/>
  <c r="A279" i="3"/>
  <c r="E270" i="3"/>
  <c r="B277" i="3"/>
  <c r="D277" i="3" l="1"/>
  <c r="B278" i="3"/>
  <c r="E271" i="3"/>
  <c r="C278" i="3"/>
  <c r="A280" i="3"/>
  <c r="E272" i="3" l="1"/>
  <c r="D278" i="3"/>
  <c r="C279" i="3"/>
  <c r="A281" i="3"/>
  <c r="B279" i="3"/>
  <c r="D279" i="3" l="1"/>
  <c r="C280" i="3"/>
  <c r="A282" i="3"/>
  <c r="E273" i="3"/>
  <c r="B280" i="3"/>
  <c r="C281" i="3" l="1"/>
  <c r="A283" i="3"/>
  <c r="D280" i="3"/>
  <c r="B281" i="3"/>
  <c r="E274" i="3"/>
  <c r="C282" i="3" l="1"/>
  <c r="A284" i="3"/>
  <c r="E275" i="3"/>
  <c r="D281" i="3"/>
  <c r="B282" i="3"/>
  <c r="D282" i="3" l="1"/>
  <c r="E276" i="3"/>
  <c r="C283" i="3"/>
  <c r="A285" i="3"/>
  <c r="B283" i="3"/>
  <c r="D283" i="3" l="1"/>
  <c r="C284" i="3"/>
  <c r="A286" i="3"/>
  <c r="B284" i="3"/>
  <c r="E277" i="3"/>
  <c r="E278" i="3" l="1"/>
  <c r="B285" i="3"/>
  <c r="D284" i="3"/>
  <c r="C285" i="3"/>
  <c r="A287" i="3"/>
  <c r="D285" i="3" l="1"/>
  <c r="E279" i="3"/>
  <c r="C286" i="3"/>
  <c r="A288" i="3"/>
  <c r="B286" i="3"/>
  <c r="D286" i="3" l="1"/>
  <c r="C287" i="3"/>
  <c r="A289" i="3"/>
  <c r="B287" i="3"/>
  <c r="E280" i="3"/>
  <c r="E281" i="3" l="1"/>
  <c r="B288" i="3"/>
  <c r="D287" i="3"/>
  <c r="C288" i="3"/>
  <c r="A290" i="3"/>
  <c r="D288" i="3" l="1"/>
  <c r="E282" i="3"/>
  <c r="C289" i="3"/>
  <c r="A291" i="3"/>
  <c r="B289" i="3"/>
  <c r="D289" i="3" l="1"/>
  <c r="C290" i="3"/>
  <c r="A292" i="3"/>
  <c r="B290" i="3"/>
  <c r="E283" i="3"/>
  <c r="B291" i="3" l="1"/>
  <c r="E284" i="3"/>
  <c r="D290" i="3"/>
  <c r="C291" i="3"/>
  <c r="A293" i="3"/>
  <c r="C292" i="3" l="1"/>
  <c r="A294" i="3"/>
  <c r="B292" i="3"/>
  <c r="E285" i="3"/>
  <c r="D291" i="3"/>
  <c r="D292" i="3" l="1"/>
  <c r="E286" i="3"/>
  <c r="C293" i="3"/>
  <c r="A295" i="3"/>
  <c r="B293" i="3"/>
  <c r="D293" i="3" l="1"/>
  <c r="C294" i="3"/>
  <c r="A296" i="3"/>
  <c r="B294" i="3"/>
  <c r="E287" i="3"/>
  <c r="B295" i="3" l="1"/>
  <c r="E288" i="3"/>
  <c r="D294" i="3"/>
  <c r="C295" i="3"/>
  <c r="A297" i="3"/>
  <c r="C296" i="3" l="1"/>
  <c r="A298" i="3"/>
  <c r="B296" i="3"/>
  <c r="E289" i="3"/>
  <c r="D295" i="3"/>
  <c r="E290" i="3" l="1"/>
  <c r="D296" i="3"/>
  <c r="C297" i="3"/>
  <c r="A299" i="3"/>
  <c r="B297" i="3"/>
  <c r="D297" i="3" l="1"/>
  <c r="C298" i="3"/>
  <c r="A300" i="3"/>
  <c r="E291" i="3"/>
  <c r="B298" i="3"/>
  <c r="E292" i="3" l="1"/>
  <c r="D298" i="3"/>
  <c r="B299" i="3"/>
  <c r="C299" i="3"/>
  <c r="A301" i="3"/>
  <c r="D299" i="3" l="1"/>
  <c r="C300" i="3"/>
  <c r="A302" i="3"/>
  <c r="E293" i="3"/>
  <c r="B300" i="3"/>
  <c r="D300" i="3" l="1"/>
  <c r="B301" i="3"/>
  <c r="E294" i="3"/>
  <c r="C301" i="3"/>
  <c r="A303" i="3"/>
  <c r="E295" i="3" l="1"/>
  <c r="D301" i="3"/>
  <c r="C302" i="3"/>
  <c r="A304" i="3"/>
  <c r="B302" i="3"/>
  <c r="D302" i="3" l="1"/>
  <c r="E296" i="3"/>
  <c r="C303" i="3"/>
  <c r="A305" i="3"/>
  <c r="B303" i="3"/>
  <c r="C304" i="3" l="1"/>
  <c r="A306" i="3"/>
  <c r="D303" i="3"/>
  <c r="B304" i="3"/>
  <c r="E297" i="3"/>
  <c r="C305" i="3" l="1"/>
  <c r="A307" i="3"/>
  <c r="E298" i="3"/>
  <c r="D304" i="3"/>
  <c r="B305" i="3"/>
  <c r="D305" i="3" l="1"/>
  <c r="E299" i="3"/>
  <c r="C306" i="3"/>
  <c r="A308" i="3"/>
  <c r="B306" i="3"/>
  <c r="D306" i="3" l="1"/>
  <c r="C307" i="3"/>
  <c r="A309" i="3"/>
  <c r="B307" i="3"/>
  <c r="E300" i="3"/>
  <c r="B308" i="3" l="1"/>
  <c r="E301" i="3"/>
  <c r="D307" i="3"/>
  <c r="C308" i="3"/>
  <c r="A310" i="3"/>
  <c r="C309" i="3" l="1"/>
  <c r="A311" i="3"/>
  <c r="B309" i="3"/>
  <c r="E302" i="3"/>
  <c r="D308" i="3"/>
  <c r="E303" i="3" l="1"/>
  <c r="C310" i="3"/>
  <c r="A312" i="3"/>
  <c r="D309" i="3"/>
  <c r="B310" i="3"/>
  <c r="C311" i="3" l="1"/>
  <c r="A313" i="3"/>
  <c r="D310" i="3"/>
  <c r="B311" i="3"/>
  <c r="E304" i="3"/>
  <c r="E305" i="3" l="1"/>
  <c r="D311" i="3"/>
  <c r="C312" i="3"/>
  <c r="A314" i="3"/>
  <c r="B312" i="3"/>
  <c r="D312" i="3" l="1"/>
  <c r="C313" i="3"/>
  <c r="A315" i="3"/>
  <c r="E306" i="3"/>
  <c r="B313" i="3"/>
  <c r="E307" i="3" l="1"/>
  <c r="D313" i="3"/>
  <c r="B314" i="3"/>
  <c r="C314" i="3"/>
  <c r="A316" i="3"/>
  <c r="E308" i="3" l="1"/>
  <c r="C315" i="3"/>
  <c r="A317" i="3"/>
  <c r="D314" i="3"/>
  <c r="B315" i="3"/>
  <c r="C316" i="3" l="1"/>
  <c r="A318" i="3"/>
  <c r="B316" i="3"/>
  <c r="E309" i="3"/>
  <c r="D315" i="3"/>
  <c r="D316" i="3" l="1"/>
  <c r="C317" i="3"/>
  <c r="A319" i="3"/>
  <c r="E310" i="3"/>
  <c r="B317" i="3"/>
  <c r="D317" i="3" l="1"/>
  <c r="B318" i="3"/>
  <c r="E311" i="3"/>
  <c r="C318" i="3"/>
  <c r="A320" i="3"/>
  <c r="E312" i="3" l="1"/>
  <c r="D318" i="3"/>
  <c r="C319" i="3"/>
  <c r="A321" i="3"/>
  <c r="B319" i="3"/>
  <c r="D319" i="3" l="1"/>
  <c r="E313" i="3"/>
  <c r="C320" i="3"/>
  <c r="A322" i="3"/>
  <c r="B320" i="3"/>
  <c r="B321" i="3" l="1"/>
  <c r="D320" i="3"/>
  <c r="C321" i="3"/>
  <c r="A323" i="3"/>
  <c r="E314" i="3"/>
  <c r="C322" i="3" l="1"/>
  <c r="A324" i="3"/>
  <c r="B322" i="3"/>
  <c r="E315" i="3"/>
  <c r="D321" i="3"/>
  <c r="D322" i="3" l="1"/>
  <c r="C323" i="3"/>
  <c r="A325" i="3"/>
  <c r="E316" i="3"/>
  <c r="B323" i="3"/>
  <c r="D323" i="3" l="1"/>
  <c r="B324" i="3"/>
  <c r="E317" i="3"/>
  <c r="C324" i="3"/>
  <c r="A326" i="3"/>
  <c r="E318" i="3" l="1"/>
  <c r="D324" i="3"/>
  <c r="C325" i="3"/>
  <c r="A327" i="3"/>
  <c r="B325" i="3"/>
  <c r="D325" i="3" l="1"/>
  <c r="E319" i="3"/>
  <c r="C326" i="3"/>
  <c r="A328" i="3"/>
  <c r="B326" i="3"/>
  <c r="C327" i="3" l="1"/>
  <c r="A329" i="3"/>
  <c r="B327" i="3"/>
  <c r="D326" i="3"/>
  <c r="E320" i="3"/>
  <c r="D327" i="3" l="1"/>
  <c r="C328" i="3"/>
  <c r="A330" i="3"/>
  <c r="E321" i="3"/>
  <c r="B328" i="3"/>
  <c r="E322" i="3" l="1"/>
  <c r="D328" i="3"/>
  <c r="B329" i="3"/>
  <c r="C329" i="3"/>
  <c r="A331" i="3"/>
  <c r="C330" i="3" l="1"/>
  <c r="A332" i="3"/>
  <c r="D329" i="3"/>
  <c r="E323" i="3"/>
  <c r="B330" i="3"/>
  <c r="D330" i="3" l="1"/>
  <c r="C331" i="3"/>
  <c r="A333" i="3"/>
  <c r="E324" i="3"/>
  <c r="B331" i="3"/>
  <c r="E325" i="3" l="1"/>
  <c r="D331" i="3"/>
  <c r="B332" i="3"/>
  <c r="C332" i="3"/>
  <c r="A334" i="3"/>
  <c r="D332" i="3" l="1"/>
  <c r="C333" i="3"/>
  <c r="A335" i="3"/>
  <c r="E326" i="3"/>
  <c r="B333" i="3"/>
  <c r="D333" i="3" l="1"/>
  <c r="B334" i="3"/>
  <c r="E327" i="3"/>
  <c r="C334" i="3"/>
  <c r="A336" i="3"/>
  <c r="E328" i="3" l="1"/>
  <c r="D334" i="3"/>
  <c r="A337" i="3"/>
  <c r="C335" i="3"/>
  <c r="B335" i="3"/>
  <c r="B336" i="3" l="1"/>
  <c r="M335" i="3"/>
  <c r="N335" i="3"/>
  <c r="D335" i="3"/>
  <c r="E329" i="3"/>
  <c r="A338" i="3"/>
  <c r="C336" i="3"/>
  <c r="A339" i="3" l="1"/>
  <c r="C337" i="3"/>
  <c r="E330" i="3"/>
  <c r="B337" i="3"/>
  <c r="N336" i="3"/>
  <c r="M336" i="3"/>
  <c r="O336" i="3" s="1"/>
  <c r="O335" i="3"/>
  <c r="E336" i="3"/>
  <c r="D336" i="3"/>
  <c r="E331" i="3" l="1"/>
  <c r="B338" i="3"/>
  <c r="N337" i="3"/>
  <c r="M337" i="3"/>
  <c r="O337" i="3" s="1"/>
  <c r="E337" i="3"/>
  <c r="D337" i="3"/>
  <c r="A340" i="3"/>
  <c r="C338" i="3"/>
  <c r="E338" i="3" l="1"/>
  <c r="D338" i="3"/>
  <c r="B339" i="3"/>
  <c r="N338" i="3"/>
  <c r="M338" i="3"/>
  <c r="O338" i="3" s="1"/>
  <c r="E332" i="3"/>
  <c r="A341" i="3"/>
  <c r="C339" i="3"/>
  <c r="B340" i="3" l="1"/>
  <c r="M339" i="3"/>
  <c r="O339" i="3" s="1"/>
  <c r="N339" i="3"/>
  <c r="A342" i="3"/>
  <c r="C340" i="3"/>
  <c r="E333" i="3"/>
  <c r="E339" i="3"/>
  <c r="D339" i="3"/>
  <c r="A343" i="3" l="1"/>
  <c r="C341" i="3"/>
  <c r="E334" i="3"/>
  <c r="B341" i="3"/>
  <c r="N340" i="3"/>
  <c r="M340" i="3"/>
  <c r="O340" i="3" s="1"/>
  <c r="E340" i="3"/>
  <c r="D340" i="3"/>
  <c r="E335" i="3" l="1"/>
  <c r="E341" i="3"/>
  <c r="D341" i="3"/>
  <c r="B342" i="3"/>
  <c r="N341" i="3"/>
  <c r="M341" i="3"/>
  <c r="A344" i="3"/>
  <c r="C342" i="3"/>
  <c r="F10" i="3" l="1"/>
  <c r="B343" i="3"/>
  <c r="M342" i="3"/>
  <c r="O342" i="3" s="1"/>
  <c r="N342" i="3"/>
  <c r="E342" i="3"/>
  <c r="D342" i="3"/>
  <c r="A345" i="3"/>
  <c r="C343" i="3"/>
  <c r="O341" i="3"/>
  <c r="E343" i="3" l="1"/>
  <c r="D343" i="3"/>
  <c r="B344" i="3"/>
  <c r="M343" i="3"/>
  <c r="N343" i="3"/>
  <c r="A346" i="3"/>
  <c r="C344" i="3"/>
  <c r="A347" i="3" l="1"/>
  <c r="C345" i="3"/>
  <c r="O343" i="3"/>
  <c r="B345" i="3"/>
  <c r="N344" i="3"/>
  <c r="M344" i="3"/>
  <c r="O344" i="3" s="1"/>
  <c r="E344" i="3"/>
  <c r="D344" i="3"/>
  <c r="B346" i="3" l="1"/>
  <c r="N345" i="3"/>
  <c r="M345" i="3"/>
  <c r="O345" i="3" s="1"/>
  <c r="E345" i="3"/>
  <c r="D345" i="3"/>
  <c r="A348" i="3"/>
  <c r="C346" i="3"/>
  <c r="A349" i="3" l="1"/>
  <c r="C347" i="3"/>
  <c r="E346" i="3"/>
  <c r="D346" i="3"/>
  <c r="B347" i="3"/>
  <c r="N346" i="3"/>
  <c r="M346" i="3"/>
  <c r="O346" i="3" l="1"/>
  <c r="E347" i="3"/>
  <c r="D347" i="3"/>
  <c r="B348" i="3"/>
  <c r="M347" i="3"/>
  <c r="O347" i="3" s="1"/>
  <c r="N347" i="3"/>
  <c r="A350" i="3"/>
  <c r="C348" i="3"/>
  <c r="B349" i="3" l="1"/>
  <c r="N348" i="3"/>
  <c r="M348" i="3"/>
  <c r="O348" i="3" s="1"/>
  <c r="E348" i="3"/>
  <c r="D348" i="3"/>
  <c r="A351" i="3"/>
  <c r="C349" i="3"/>
  <c r="A352" i="3" l="1"/>
  <c r="C350" i="3"/>
  <c r="B350" i="3"/>
  <c r="N349" i="3"/>
  <c r="M349" i="3"/>
  <c r="O349" i="3" s="1"/>
  <c r="E349" i="3"/>
  <c r="D349" i="3"/>
  <c r="E350" i="3" l="1"/>
  <c r="D350" i="3"/>
  <c r="B351" i="3"/>
  <c r="N350" i="3"/>
  <c r="M350" i="3"/>
  <c r="O350" i="3" s="1"/>
  <c r="A353" i="3"/>
  <c r="C351" i="3"/>
  <c r="A354" i="3" l="1"/>
  <c r="C352" i="3"/>
  <c r="B352" i="3"/>
  <c r="M351" i="3"/>
  <c r="O351" i="3" s="1"/>
  <c r="N351" i="3"/>
  <c r="E351" i="3"/>
  <c r="D351" i="3"/>
  <c r="E352" i="3" l="1"/>
  <c r="D352" i="3"/>
  <c r="B353" i="3"/>
  <c r="N352" i="3"/>
  <c r="M352" i="3"/>
  <c r="O352" i="3" s="1"/>
  <c r="A355" i="3"/>
  <c r="C353" i="3"/>
  <c r="A356" i="3" l="1"/>
  <c r="C354" i="3"/>
  <c r="B354" i="3"/>
  <c r="N353" i="3"/>
  <c r="M353" i="3"/>
  <c r="O353" i="3" s="1"/>
  <c r="E353" i="3"/>
  <c r="D353" i="3"/>
  <c r="E354" i="3" l="1"/>
  <c r="D354" i="3"/>
  <c r="B355" i="3"/>
  <c r="N354" i="3"/>
  <c r="M354" i="3"/>
  <c r="O354" i="3" s="1"/>
  <c r="A357" i="3"/>
  <c r="C355" i="3"/>
  <c r="A358" i="3" l="1"/>
  <c r="C356" i="3"/>
  <c r="B356" i="3"/>
  <c r="M355" i="3"/>
  <c r="N355" i="3"/>
  <c r="E355" i="3"/>
  <c r="D355" i="3"/>
  <c r="O355" i="3" l="1"/>
  <c r="E356" i="3"/>
  <c r="D356" i="3"/>
  <c r="B357" i="3"/>
  <c r="N356" i="3"/>
  <c r="M356" i="3"/>
  <c r="A359" i="3"/>
  <c r="C357" i="3"/>
  <c r="O356" i="3" l="1"/>
  <c r="B358" i="3"/>
  <c r="N357" i="3"/>
  <c r="M357" i="3"/>
  <c r="E357" i="3"/>
  <c r="D357" i="3"/>
  <c r="A360" i="3"/>
  <c r="C358" i="3"/>
  <c r="O357" i="3" l="1"/>
  <c r="B359" i="3"/>
  <c r="M358" i="3"/>
  <c r="O358" i="3" s="1"/>
  <c r="N358" i="3"/>
  <c r="E358" i="3"/>
  <c r="D358" i="3"/>
  <c r="A361" i="3"/>
  <c r="C359" i="3"/>
  <c r="A362" i="3" l="1"/>
  <c r="C360" i="3"/>
  <c r="E359" i="3"/>
  <c r="D359" i="3"/>
  <c r="B360" i="3"/>
  <c r="M359" i="3"/>
  <c r="O359" i="3" s="1"/>
  <c r="N359" i="3"/>
  <c r="E360" i="3" l="1"/>
  <c r="D360" i="3"/>
  <c r="B361" i="3"/>
  <c r="N360" i="3"/>
  <c r="M360" i="3"/>
  <c r="O360" i="3" s="1"/>
  <c r="A363" i="3"/>
  <c r="C361" i="3"/>
  <c r="A364" i="3" l="1"/>
  <c r="C362" i="3"/>
  <c r="B362" i="3"/>
  <c r="N361" i="3"/>
  <c r="M361" i="3"/>
  <c r="O361" i="3" s="1"/>
  <c r="E361" i="3"/>
  <c r="D361" i="3"/>
  <c r="E362" i="3" l="1"/>
  <c r="D362" i="3"/>
  <c r="B363" i="3"/>
  <c r="N362" i="3"/>
  <c r="M362" i="3"/>
  <c r="O362" i="3" s="1"/>
  <c r="A365" i="3"/>
  <c r="C363" i="3"/>
  <c r="A366" i="3" l="1"/>
  <c r="C364" i="3"/>
  <c r="B364" i="3"/>
  <c r="M363" i="3"/>
  <c r="N363" i="3"/>
  <c r="E363" i="3"/>
  <c r="D363" i="3"/>
  <c r="O363" i="3" l="1"/>
  <c r="E364" i="3"/>
  <c r="D364" i="3"/>
  <c r="B365" i="3"/>
  <c r="N364" i="3"/>
  <c r="M364" i="3"/>
  <c r="A367" i="3"/>
  <c r="C365" i="3"/>
  <c r="B366" i="3" l="1"/>
  <c r="N365" i="3"/>
  <c r="M365" i="3"/>
  <c r="O364" i="3"/>
  <c r="E365" i="3"/>
  <c r="D365" i="3"/>
  <c r="A368" i="3"/>
  <c r="C366" i="3"/>
  <c r="B367" i="3" l="1"/>
  <c r="N366" i="3"/>
  <c r="M366" i="3"/>
  <c r="O365" i="3"/>
  <c r="A369" i="3"/>
  <c r="C367" i="3"/>
  <c r="E366" i="3"/>
  <c r="D366" i="3"/>
  <c r="B368" i="3" l="1"/>
  <c r="M367" i="3"/>
  <c r="N367" i="3"/>
  <c r="O366" i="3"/>
  <c r="A370" i="3"/>
  <c r="C368" i="3"/>
  <c r="E367" i="3"/>
  <c r="D367" i="3"/>
  <c r="B369" i="3" l="1"/>
  <c r="N368" i="3"/>
  <c r="M368" i="3"/>
  <c r="O368" i="3" s="1"/>
  <c r="O367" i="3"/>
  <c r="A371" i="3"/>
  <c r="C369" i="3"/>
  <c r="E368" i="3"/>
  <c r="D368" i="3"/>
  <c r="A372" i="3" l="1"/>
  <c r="C370" i="3"/>
  <c r="B370" i="3"/>
  <c r="N369" i="3"/>
  <c r="M369" i="3"/>
  <c r="O369" i="3" s="1"/>
  <c r="E369" i="3"/>
  <c r="D369" i="3"/>
  <c r="B371" i="3" l="1"/>
  <c r="N370" i="3"/>
  <c r="M370" i="3"/>
  <c r="E370" i="3"/>
  <c r="D370" i="3"/>
  <c r="A373" i="3"/>
  <c r="C371" i="3"/>
  <c r="A374" i="3" l="1"/>
  <c r="C372" i="3"/>
  <c r="O370" i="3"/>
  <c r="B372" i="3"/>
  <c r="M371" i="3"/>
  <c r="O371" i="3" s="1"/>
  <c r="N371" i="3"/>
  <c r="E371" i="3"/>
  <c r="D371" i="3"/>
  <c r="E372" i="3" l="1"/>
  <c r="D372" i="3"/>
  <c r="B373" i="3"/>
  <c r="N372" i="3"/>
  <c r="M372" i="3"/>
  <c r="A375" i="3"/>
  <c r="C373" i="3"/>
  <c r="A376" i="3" l="1"/>
  <c r="C374" i="3"/>
  <c r="O372" i="3"/>
  <c r="B374" i="3"/>
  <c r="N373" i="3"/>
  <c r="M373" i="3"/>
  <c r="O373" i="3" s="1"/>
  <c r="E373" i="3"/>
  <c r="D373" i="3"/>
  <c r="E374" i="3" l="1"/>
  <c r="D374" i="3"/>
  <c r="B375" i="3"/>
  <c r="N374" i="3"/>
  <c r="M374" i="3"/>
  <c r="A377" i="3"/>
  <c r="C375" i="3"/>
  <c r="A378" i="3" l="1"/>
  <c r="C376" i="3"/>
  <c r="O374" i="3"/>
  <c r="B376" i="3"/>
  <c r="M375" i="3"/>
  <c r="O375" i="3" s="1"/>
  <c r="N375" i="3"/>
  <c r="E375" i="3"/>
  <c r="D375" i="3"/>
  <c r="E376" i="3" l="1"/>
  <c r="D376" i="3"/>
  <c r="B377" i="3"/>
  <c r="N376" i="3"/>
  <c r="M376" i="3"/>
  <c r="A379" i="3"/>
  <c r="C377" i="3"/>
  <c r="A380" i="3" l="1"/>
  <c r="C378" i="3"/>
  <c r="O376" i="3"/>
  <c r="B378" i="3"/>
  <c r="N377" i="3"/>
  <c r="M377" i="3"/>
  <c r="O377" i="3" s="1"/>
  <c r="E377" i="3"/>
  <c r="D377" i="3"/>
  <c r="E378" i="3" l="1"/>
  <c r="D378" i="3"/>
  <c r="B379" i="3"/>
  <c r="N378" i="3"/>
  <c r="M378" i="3"/>
  <c r="A381" i="3"/>
  <c r="C379" i="3"/>
  <c r="A382" i="3" l="1"/>
  <c r="C380" i="3"/>
  <c r="O378" i="3"/>
  <c r="B380" i="3"/>
  <c r="M379" i="3"/>
  <c r="O379" i="3" s="1"/>
  <c r="N379" i="3"/>
  <c r="E379" i="3"/>
  <c r="D379" i="3"/>
  <c r="E380" i="3" l="1"/>
  <c r="D380" i="3"/>
  <c r="B381" i="3"/>
  <c r="N380" i="3"/>
  <c r="M380" i="3"/>
  <c r="A383" i="3"/>
  <c r="C381" i="3"/>
  <c r="A384" i="3" l="1"/>
  <c r="C382" i="3"/>
  <c r="O380" i="3"/>
  <c r="B382" i="3"/>
  <c r="N381" i="3"/>
  <c r="M381" i="3"/>
  <c r="O381" i="3" s="1"/>
  <c r="E381" i="3"/>
  <c r="D381" i="3"/>
  <c r="E382" i="3" l="1"/>
  <c r="D382" i="3"/>
  <c r="B383" i="3"/>
  <c r="N382" i="3"/>
  <c r="M382" i="3"/>
  <c r="O382" i="3" s="1"/>
  <c r="A385" i="3"/>
  <c r="C383" i="3"/>
  <c r="A386" i="3" l="1"/>
  <c r="C384" i="3"/>
  <c r="B384" i="3"/>
  <c r="M383" i="3"/>
  <c r="N383" i="3"/>
  <c r="E383" i="3"/>
  <c r="D383" i="3"/>
  <c r="O383" i="3" l="1"/>
  <c r="E384" i="3"/>
  <c r="D384" i="3"/>
  <c r="B385" i="3"/>
  <c r="N384" i="3"/>
  <c r="M384" i="3"/>
  <c r="A387" i="3"/>
  <c r="C385" i="3"/>
  <c r="O384" i="3" l="1"/>
  <c r="B386" i="3"/>
  <c r="N385" i="3"/>
  <c r="M385" i="3"/>
  <c r="E385" i="3"/>
  <c r="D385" i="3"/>
  <c r="A388" i="3"/>
  <c r="C386" i="3"/>
  <c r="O385" i="3" l="1"/>
  <c r="B387" i="3"/>
  <c r="N386" i="3"/>
  <c r="M386" i="3"/>
  <c r="E386" i="3"/>
  <c r="D386" i="3"/>
  <c r="A389" i="3"/>
  <c r="C387" i="3"/>
  <c r="O386" i="3" l="1"/>
  <c r="A390" i="3"/>
  <c r="C388" i="3"/>
  <c r="E387" i="3"/>
  <c r="D387" i="3"/>
  <c r="B388" i="3"/>
  <c r="M387" i="3"/>
  <c r="O387" i="3" s="1"/>
  <c r="N387" i="3"/>
  <c r="E388" i="3" l="1"/>
  <c r="D388" i="3"/>
  <c r="A391" i="3"/>
  <c r="C389" i="3"/>
  <c r="B389" i="3"/>
  <c r="N388" i="3"/>
  <c r="M388" i="3"/>
  <c r="O388" i="3" s="1"/>
  <c r="E389" i="3" l="1"/>
  <c r="D389" i="3"/>
  <c r="B390" i="3"/>
  <c r="N389" i="3"/>
  <c r="M389" i="3"/>
  <c r="O389" i="3" s="1"/>
  <c r="A392" i="3"/>
  <c r="C390" i="3"/>
  <c r="A393" i="3" l="1"/>
  <c r="C391" i="3"/>
  <c r="E390" i="3"/>
  <c r="D390" i="3"/>
  <c r="B391" i="3"/>
  <c r="M390" i="3"/>
  <c r="O390" i="3" s="1"/>
  <c r="N390" i="3"/>
  <c r="E391" i="3" l="1"/>
  <c r="D391" i="3"/>
  <c r="B392" i="3"/>
  <c r="M391" i="3"/>
  <c r="N391" i="3"/>
  <c r="A394" i="3"/>
  <c r="C392" i="3"/>
  <c r="A395" i="3" l="1"/>
  <c r="C393" i="3"/>
  <c r="O391" i="3"/>
  <c r="B393" i="3"/>
  <c r="N392" i="3"/>
  <c r="M392" i="3"/>
  <c r="O392" i="3" s="1"/>
  <c r="E392" i="3"/>
  <c r="D392" i="3"/>
  <c r="E393" i="3" l="1"/>
  <c r="D393" i="3"/>
  <c r="B394" i="3"/>
  <c r="N393" i="3"/>
  <c r="M393" i="3"/>
  <c r="O393" i="3" s="1"/>
  <c r="C394" i="3"/>
  <c r="A396" i="3"/>
  <c r="C395" i="3" s="1"/>
  <c r="B395" i="3" l="1"/>
  <c r="N394" i="3"/>
  <c r="M394" i="3"/>
  <c r="O394" i="3" s="1"/>
  <c r="E18" i="3"/>
  <c r="E23" i="3" s="1"/>
  <c r="E12" i="3" s="1"/>
  <c r="M395" i="3"/>
  <c r="N395" i="3"/>
  <c r="B396" i="3"/>
  <c r="K396" i="3" s="1"/>
  <c r="E394" i="3"/>
  <c r="D394" i="3"/>
  <c r="E13" i="3"/>
  <c r="F35" i="3" l="1"/>
  <c r="F49" i="3"/>
  <c r="F53" i="3"/>
  <c r="F57" i="3"/>
  <c r="F61" i="3"/>
  <c r="F65" i="3"/>
  <c r="F69" i="3"/>
  <c r="F73" i="3"/>
  <c r="F77" i="3"/>
  <c r="F81" i="3"/>
  <c r="F85" i="3"/>
  <c r="F89" i="3"/>
  <c r="F37" i="3"/>
  <c r="F39" i="3"/>
  <c r="F41" i="3"/>
  <c r="F43" i="3"/>
  <c r="F45" i="3"/>
  <c r="F48" i="3"/>
  <c r="F52" i="3"/>
  <c r="F56" i="3"/>
  <c r="F60" i="3"/>
  <c r="F64" i="3"/>
  <c r="F68" i="3"/>
  <c r="F72" i="3"/>
  <c r="F76" i="3"/>
  <c r="F80" i="3"/>
  <c r="F84" i="3"/>
  <c r="F88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47" i="3"/>
  <c r="F51" i="3"/>
  <c r="F55" i="3"/>
  <c r="F59" i="3"/>
  <c r="F63" i="3"/>
  <c r="F67" i="3"/>
  <c r="F71" i="3"/>
  <c r="F75" i="3"/>
  <c r="F79" i="3"/>
  <c r="F83" i="3"/>
  <c r="F87" i="3"/>
  <c r="F91" i="3"/>
  <c r="F36" i="3"/>
  <c r="F38" i="3"/>
  <c r="F40" i="3"/>
  <c r="F42" i="3"/>
  <c r="F44" i="3"/>
  <c r="F46" i="3"/>
  <c r="F50" i="3"/>
  <c r="F54" i="3"/>
  <c r="F58" i="3"/>
  <c r="F62" i="3"/>
  <c r="F66" i="3"/>
  <c r="F70" i="3"/>
  <c r="F74" i="3"/>
  <c r="F78" i="3"/>
  <c r="F82" i="3"/>
  <c r="F86" i="3"/>
  <c r="F90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45" i="3"/>
  <c r="F347" i="3"/>
  <c r="F349" i="3"/>
  <c r="F351" i="3"/>
  <c r="F353" i="3"/>
  <c r="F355" i="3"/>
  <c r="F357" i="3"/>
  <c r="F395" i="3"/>
  <c r="F346" i="3"/>
  <c r="F348" i="3"/>
  <c r="F350" i="3"/>
  <c r="F352" i="3"/>
  <c r="F354" i="3"/>
  <c r="F356" i="3"/>
  <c r="F20" i="3"/>
  <c r="F29" i="3" s="1"/>
  <c r="E16" i="3"/>
  <c r="G394" i="3"/>
  <c r="O395" i="3"/>
  <c r="D395" i="3"/>
  <c r="E395" i="3"/>
  <c r="G395" i="3" s="1"/>
  <c r="G346" i="3" l="1"/>
  <c r="G353" i="3"/>
  <c r="G345" i="3"/>
  <c r="G391" i="3"/>
  <c r="G387" i="3"/>
  <c r="G383" i="3"/>
  <c r="G379" i="3"/>
  <c r="G375" i="3"/>
  <c r="G371" i="3"/>
  <c r="G367" i="3"/>
  <c r="G363" i="3"/>
  <c r="G359" i="3"/>
  <c r="G342" i="3"/>
  <c r="G338" i="3"/>
  <c r="G334" i="3"/>
  <c r="G330" i="3"/>
  <c r="G326" i="3"/>
  <c r="G322" i="3"/>
  <c r="G318" i="3"/>
  <c r="G314" i="3"/>
  <c r="G310" i="3"/>
  <c r="G306" i="3"/>
  <c r="G302" i="3"/>
  <c r="G298" i="3"/>
  <c r="G294" i="3"/>
  <c r="G290" i="3"/>
  <c r="G286" i="3"/>
  <c r="G282" i="3"/>
  <c r="G278" i="3"/>
  <c r="G274" i="3"/>
  <c r="G270" i="3"/>
  <c r="G266" i="3"/>
  <c r="G262" i="3"/>
  <c r="G258" i="3"/>
  <c r="G254" i="3"/>
  <c r="G250" i="3"/>
  <c r="G246" i="3"/>
  <c r="G242" i="3"/>
  <c r="G238" i="3"/>
  <c r="G234" i="3"/>
  <c r="G230" i="3"/>
  <c r="G226" i="3"/>
  <c r="G222" i="3"/>
  <c r="G218" i="3"/>
  <c r="G78" i="3"/>
  <c r="G62" i="3"/>
  <c r="G46" i="3"/>
  <c r="G38" i="3"/>
  <c r="G83" i="3"/>
  <c r="G67" i="3"/>
  <c r="G51" i="3"/>
  <c r="G215" i="3"/>
  <c r="G211" i="3"/>
  <c r="G207" i="3"/>
  <c r="G203" i="3"/>
  <c r="G199" i="3"/>
  <c r="G195" i="3"/>
  <c r="G191" i="3"/>
  <c r="G187" i="3"/>
  <c r="G183" i="3"/>
  <c r="G179" i="3"/>
  <c r="G175" i="3"/>
  <c r="G171" i="3"/>
  <c r="G167" i="3"/>
  <c r="G163" i="3"/>
  <c r="G159" i="3"/>
  <c r="G155" i="3"/>
  <c r="G151" i="3"/>
  <c r="G147" i="3"/>
  <c r="G143" i="3"/>
  <c r="G139" i="3"/>
  <c r="G135" i="3"/>
  <c r="G131" i="3"/>
  <c r="G127" i="3"/>
  <c r="G123" i="3"/>
  <c r="G119" i="3"/>
  <c r="G115" i="3"/>
  <c r="G111" i="3"/>
  <c r="G107" i="3"/>
  <c r="G103" i="3"/>
  <c r="G99" i="3"/>
  <c r="G95" i="3"/>
  <c r="G88" i="3"/>
  <c r="G72" i="3"/>
  <c r="G56" i="3"/>
  <c r="G43" i="3"/>
  <c r="G89" i="3"/>
  <c r="G73" i="3"/>
  <c r="G57" i="3"/>
  <c r="G354" i="3"/>
  <c r="G352" i="3"/>
  <c r="G351" i="3"/>
  <c r="G390" i="3"/>
  <c r="G386" i="3"/>
  <c r="G382" i="3"/>
  <c r="G378" i="3"/>
  <c r="G374" i="3"/>
  <c r="G370" i="3"/>
  <c r="G366" i="3"/>
  <c r="G362" i="3"/>
  <c r="G358" i="3"/>
  <c r="G341" i="3"/>
  <c r="G337" i="3"/>
  <c r="G333" i="3"/>
  <c r="G329" i="3"/>
  <c r="G325" i="3"/>
  <c r="G321" i="3"/>
  <c r="G317" i="3"/>
  <c r="G313" i="3"/>
  <c r="G309" i="3"/>
  <c r="G305" i="3"/>
  <c r="G301" i="3"/>
  <c r="G297" i="3"/>
  <c r="G293" i="3"/>
  <c r="G289" i="3"/>
  <c r="G285" i="3"/>
  <c r="G281" i="3"/>
  <c r="G277" i="3"/>
  <c r="G273" i="3"/>
  <c r="G269" i="3"/>
  <c r="G265" i="3"/>
  <c r="G261" i="3"/>
  <c r="G257" i="3"/>
  <c r="G253" i="3"/>
  <c r="G249" i="3"/>
  <c r="G245" i="3"/>
  <c r="G241" i="3"/>
  <c r="G237" i="3"/>
  <c r="G233" i="3"/>
  <c r="G229" i="3"/>
  <c r="G225" i="3"/>
  <c r="G221" i="3"/>
  <c r="G90" i="3"/>
  <c r="G74" i="3"/>
  <c r="G58" i="3"/>
  <c r="G44" i="3"/>
  <c r="G36" i="3"/>
  <c r="G79" i="3"/>
  <c r="G63" i="3"/>
  <c r="G47" i="3"/>
  <c r="G214" i="3"/>
  <c r="G210" i="3"/>
  <c r="G206" i="3"/>
  <c r="G202" i="3"/>
  <c r="G198" i="3"/>
  <c r="G194" i="3"/>
  <c r="G190" i="3"/>
  <c r="G186" i="3"/>
  <c r="G182" i="3"/>
  <c r="G178" i="3"/>
  <c r="G174" i="3"/>
  <c r="G170" i="3"/>
  <c r="G166" i="3"/>
  <c r="G162" i="3"/>
  <c r="G158" i="3"/>
  <c r="G154" i="3"/>
  <c r="G150" i="3"/>
  <c r="G146" i="3"/>
  <c r="G142" i="3"/>
  <c r="G138" i="3"/>
  <c r="G134" i="3"/>
  <c r="G130" i="3"/>
  <c r="G126" i="3"/>
  <c r="G122" i="3"/>
  <c r="G118" i="3"/>
  <c r="G114" i="3"/>
  <c r="G110" i="3"/>
  <c r="G106" i="3"/>
  <c r="G102" i="3"/>
  <c r="G98" i="3"/>
  <c r="G94" i="3"/>
  <c r="G84" i="3"/>
  <c r="G68" i="3"/>
  <c r="G52" i="3"/>
  <c r="G41" i="3"/>
  <c r="G85" i="3"/>
  <c r="G69" i="3"/>
  <c r="G53" i="3"/>
  <c r="G349" i="3"/>
  <c r="G389" i="3"/>
  <c r="G385" i="3"/>
  <c r="G377" i="3"/>
  <c r="G373" i="3"/>
  <c r="G369" i="3"/>
  <c r="G365" i="3"/>
  <c r="G361" i="3"/>
  <c r="G344" i="3"/>
  <c r="G340" i="3"/>
  <c r="G336" i="3"/>
  <c r="G332" i="3"/>
  <c r="G328" i="3"/>
  <c r="G324" i="3"/>
  <c r="G320" i="3"/>
  <c r="G316" i="3"/>
  <c r="G312" i="3"/>
  <c r="G308" i="3"/>
  <c r="G304" i="3"/>
  <c r="G300" i="3"/>
  <c r="G296" i="3"/>
  <c r="G292" i="3"/>
  <c r="G288" i="3"/>
  <c r="G284" i="3"/>
  <c r="G280" i="3"/>
  <c r="G276" i="3"/>
  <c r="G272" i="3"/>
  <c r="G268" i="3"/>
  <c r="G264" i="3"/>
  <c r="G260" i="3"/>
  <c r="G256" i="3"/>
  <c r="G252" i="3"/>
  <c r="G248" i="3"/>
  <c r="G244" i="3"/>
  <c r="G240" i="3"/>
  <c r="G236" i="3"/>
  <c r="G232" i="3"/>
  <c r="G228" i="3"/>
  <c r="G224" i="3"/>
  <c r="G220" i="3"/>
  <c r="G86" i="3"/>
  <c r="G70" i="3"/>
  <c r="G54" i="3"/>
  <c r="G42" i="3"/>
  <c r="G91" i="3"/>
  <c r="G75" i="3"/>
  <c r="G59" i="3"/>
  <c r="G217" i="3"/>
  <c r="G213" i="3"/>
  <c r="G209" i="3"/>
  <c r="G205" i="3"/>
  <c r="G201" i="3"/>
  <c r="G197" i="3"/>
  <c r="G193" i="3"/>
  <c r="G189" i="3"/>
  <c r="G185" i="3"/>
  <c r="G181" i="3"/>
  <c r="G177" i="3"/>
  <c r="G173" i="3"/>
  <c r="G169" i="3"/>
  <c r="G165" i="3"/>
  <c r="G161" i="3"/>
  <c r="G157" i="3"/>
  <c r="G153" i="3"/>
  <c r="G149" i="3"/>
  <c r="G145" i="3"/>
  <c r="G141" i="3"/>
  <c r="G137" i="3"/>
  <c r="G133" i="3"/>
  <c r="G129" i="3"/>
  <c r="G125" i="3"/>
  <c r="G121" i="3"/>
  <c r="G117" i="3"/>
  <c r="G113" i="3"/>
  <c r="G109" i="3"/>
  <c r="G105" i="3"/>
  <c r="G101" i="3"/>
  <c r="G97" i="3"/>
  <c r="G93" i="3"/>
  <c r="G80" i="3"/>
  <c r="G64" i="3"/>
  <c r="G48" i="3"/>
  <c r="G39" i="3"/>
  <c r="G81" i="3"/>
  <c r="G65" i="3"/>
  <c r="G49" i="3"/>
  <c r="G350" i="3"/>
  <c r="G357" i="3"/>
  <c r="G393" i="3"/>
  <c r="G381" i="3"/>
  <c r="G356" i="3"/>
  <c r="G348" i="3"/>
  <c r="G355" i="3"/>
  <c r="G347" i="3"/>
  <c r="G392" i="3"/>
  <c r="G388" i="3"/>
  <c r="G384" i="3"/>
  <c r="G380" i="3"/>
  <c r="G376" i="3"/>
  <c r="G372" i="3"/>
  <c r="G368" i="3"/>
  <c r="G364" i="3"/>
  <c r="G360" i="3"/>
  <c r="G343" i="3"/>
  <c r="G339" i="3"/>
  <c r="G335" i="3"/>
  <c r="G331" i="3"/>
  <c r="G327" i="3"/>
  <c r="G323" i="3"/>
  <c r="G319" i="3"/>
  <c r="G315" i="3"/>
  <c r="G311" i="3"/>
  <c r="G307" i="3"/>
  <c r="G303" i="3"/>
  <c r="G299" i="3"/>
  <c r="G295" i="3"/>
  <c r="G291" i="3"/>
  <c r="G287" i="3"/>
  <c r="G283" i="3"/>
  <c r="G279" i="3"/>
  <c r="G275" i="3"/>
  <c r="G271" i="3"/>
  <c r="G267" i="3"/>
  <c r="G263" i="3"/>
  <c r="G259" i="3"/>
  <c r="G255" i="3"/>
  <c r="G251" i="3"/>
  <c r="G247" i="3"/>
  <c r="G243" i="3"/>
  <c r="G239" i="3"/>
  <c r="G235" i="3"/>
  <c r="G231" i="3"/>
  <c r="G227" i="3"/>
  <c r="G223" i="3"/>
  <c r="G219" i="3"/>
  <c r="G82" i="3"/>
  <c r="G66" i="3"/>
  <c r="G50" i="3"/>
  <c r="G40" i="3"/>
  <c r="G87" i="3"/>
  <c r="G71" i="3"/>
  <c r="G55" i="3"/>
  <c r="G216" i="3"/>
  <c r="G212" i="3"/>
  <c r="G208" i="3"/>
  <c r="G204" i="3"/>
  <c r="G200" i="3"/>
  <c r="G196" i="3"/>
  <c r="G192" i="3"/>
  <c r="G188" i="3"/>
  <c r="G184" i="3"/>
  <c r="G180" i="3"/>
  <c r="G176" i="3"/>
  <c r="G172" i="3"/>
  <c r="G168" i="3"/>
  <c r="G164" i="3"/>
  <c r="G160" i="3"/>
  <c r="G156" i="3"/>
  <c r="G152" i="3"/>
  <c r="G148" i="3"/>
  <c r="G144" i="3"/>
  <c r="G140" i="3"/>
  <c r="G136" i="3"/>
  <c r="G132" i="3"/>
  <c r="G128" i="3"/>
  <c r="G124" i="3"/>
  <c r="G120" i="3"/>
  <c r="G116" i="3"/>
  <c r="G112" i="3"/>
  <c r="G108" i="3"/>
  <c r="G104" i="3"/>
  <c r="G100" i="3"/>
  <c r="G96" i="3"/>
  <c r="G92" i="3"/>
  <c r="G76" i="3"/>
  <c r="G60" i="3"/>
  <c r="G45" i="3"/>
  <c r="G37" i="3"/>
  <c r="G77" i="3"/>
  <c r="G61" i="3"/>
  <c r="J35" i="3"/>
  <c r="G35" i="3"/>
  <c r="I36" i="3" l="1"/>
  <c r="M35" i="3"/>
  <c r="O35" i="3" s="1"/>
  <c r="K36" i="3" l="1"/>
  <c r="N36" i="3" l="1"/>
  <c r="J36" i="3"/>
  <c r="M36" i="3" l="1"/>
  <c r="O36" i="3" s="1"/>
  <c r="I37" i="3"/>
  <c r="K37" i="3" l="1"/>
  <c r="N37" i="3" l="1"/>
  <c r="J37" i="3"/>
  <c r="M37" i="3" l="1"/>
  <c r="O37" i="3" s="1"/>
  <c r="I38" i="3"/>
  <c r="K38" i="3" l="1"/>
  <c r="N38" i="3" l="1"/>
  <c r="J38" i="3"/>
  <c r="M38" i="3" l="1"/>
  <c r="O38" i="3" s="1"/>
  <c r="I39" i="3"/>
  <c r="K39" i="3" l="1"/>
  <c r="N39" i="3" l="1"/>
  <c r="J39" i="3"/>
  <c r="M39" i="3" l="1"/>
  <c r="O39" i="3" s="1"/>
  <c r="I40" i="3"/>
  <c r="K40" i="3" l="1"/>
  <c r="N40" i="3" l="1"/>
  <c r="J40" i="3"/>
  <c r="M40" i="3" l="1"/>
  <c r="O40" i="3" s="1"/>
  <c r="I41" i="3"/>
  <c r="K41" i="3" l="1"/>
  <c r="N41" i="3" l="1"/>
  <c r="J41" i="3"/>
  <c r="M41" i="3" l="1"/>
  <c r="O41" i="3" s="1"/>
  <c r="I42" i="3"/>
  <c r="K42" i="3" l="1"/>
  <c r="N42" i="3" l="1"/>
  <c r="J42" i="3"/>
  <c r="M42" i="3" l="1"/>
  <c r="O42" i="3" s="1"/>
  <c r="I43" i="3"/>
  <c r="K43" i="3" l="1"/>
  <c r="N43" i="3" l="1"/>
  <c r="J43" i="3"/>
  <c r="M43" i="3" l="1"/>
  <c r="O43" i="3" s="1"/>
  <c r="I44" i="3"/>
  <c r="K44" i="3" l="1"/>
  <c r="N44" i="3" l="1"/>
  <c r="J44" i="3"/>
  <c r="M44" i="3" l="1"/>
  <c r="O44" i="3" s="1"/>
  <c r="I45" i="3"/>
  <c r="K45" i="3" l="1"/>
  <c r="N45" i="3" l="1"/>
  <c r="J45" i="3"/>
  <c r="M45" i="3" l="1"/>
  <c r="O45" i="3" s="1"/>
  <c r="I46" i="3"/>
  <c r="K46" i="3" l="1"/>
  <c r="N46" i="3" l="1"/>
  <c r="J46" i="3"/>
  <c r="M46" i="3" l="1"/>
  <c r="O46" i="3" s="1"/>
  <c r="I47" i="3"/>
  <c r="K47" i="3" l="1"/>
  <c r="N47" i="3" l="1"/>
  <c r="J47" i="3"/>
  <c r="M47" i="3" l="1"/>
  <c r="O47" i="3" s="1"/>
  <c r="I48" i="3"/>
  <c r="K48" i="3" l="1"/>
  <c r="N48" i="3" l="1"/>
  <c r="J48" i="3"/>
  <c r="M48" i="3" l="1"/>
  <c r="O48" i="3" s="1"/>
  <c r="I49" i="3"/>
  <c r="K49" i="3" l="1"/>
  <c r="N49" i="3" l="1"/>
  <c r="J49" i="3"/>
  <c r="M49" i="3" l="1"/>
  <c r="O49" i="3" s="1"/>
  <c r="I50" i="3"/>
  <c r="K50" i="3" l="1"/>
  <c r="N50" i="3" l="1"/>
  <c r="J50" i="3"/>
  <c r="M50" i="3" l="1"/>
  <c r="O50" i="3" s="1"/>
  <c r="I51" i="3"/>
  <c r="K51" i="3" l="1"/>
  <c r="N51" i="3" l="1"/>
  <c r="J51" i="3"/>
  <c r="M51" i="3" l="1"/>
  <c r="O51" i="3" s="1"/>
  <c r="I52" i="3"/>
  <c r="K52" i="3" l="1"/>
  <c r="N52" i="3" l="1"/>
  <c r="J52" i="3"/>
  <c r="M52" i="3" l="1"/>
  <c r="O52" i="3" s="1"/>
  <c r="I53" i="3"/>
  <c r="K53" i="3" l="1"/>
  <c r="N53" i="3" l="1"/>
  <c r="J53" i="3"/>
  <c r="M53" i="3" l="1"/>
  <c r="O53" i="3" s="1"/>
  <c r="I54" i="3"/>
  <c r="K54" i="3" l="1"/>
  <c r="N54" i="3" l="1"/>
  <c r="J54" i="3"/>
  <c r="M54" i="3" l="1"/>
  <c r="O54" i="3" s="1"/>
  <c r="I55" i="3"/>
  <c r="K55" i="3" l="1"/>
  <c r="N55" i="3" l="1"/>
  <c r="J55" i="3"/>
  <c r="M55" i="3" l="1"/>
  <c r="O55" i="3" s="1"/>
  <c r="I56" i="3"/>
  <c r="K56" i="3" l="1"/>
  <c r="N56" i="3" l="1"/>
  <c r="J56" i="3"/>
  <c r="M56" i="3" l="1"/>
  <c r="O56" i="3" s="1"/>
  <c r="I57" i="3"/>
  <c r="K57" i="3" l="1"/>
  <c r="N57" i="3" l="1"/>
  <c r="J57" i="3"/>
  <c r="M57" i="3" l="1"/>
  <c r="O57" i="3" s="1"/>
  <c r="I58" i="3"/>
  <c r="K58" i="3" l="1"/>
  <c r="N58" i="3" l="1"/>
  <c r="J58" i="3"/>
  <c r="M58" i="3" l="1"/>
  <c r="O58" i="3" s="1"/>
  <c r="I59" i="3"/>
  <c r="K59" i="3" l="1"/>
  <c r="N59" i="3" l="1"/>
  <c r="J59" i="3"/>
  <c r="M59" i="3" l="1"/>
  <c r="O59" i="3" s="1"/>
  <c r="I60" i="3"/>
  <c r="K60" i="3" l="1"/>
  <c r="N60" i="3" l="1"/>
  <c r="J60" i="3"/>
  <c r="M60" i="3" l="1"/>
  <c r="O60" i="3" s="1"/>
  <c r="I61" i="3"/>
  <c r="K61" i="3" l="1"/>
  <c r="N61" i="3" l="1"/>
  <c r="J61" i="3"/>
  <c r="M61" i="3" l="1"/>
  <c r="O61" i="3" s="1"/>
  <c r="I62" i="3"/>
  <c r="K62" i="3" l="1"/>
  <c r="N62" i="3" l="1"/>
  <c r="J62" i="3"/>
  <c r="M62" i="3" l="1"/>
  <c r="O62" i="3" s="1"/>
  <c r="I63" i="3"/>
  <c r="K63" i="3" l="1"/>
  <c r="N63" i="3" l="1"/>
  <c r="J63" i="3"/>
  <c r="M63" i="3" l="1"/>
  <c r="O63" i="3" s="1"/>
  <c r="I64" i="3"/>
  <c r="K64" i="3" l="1"/>
  <c r="N64" i="3" l="1"/>
  <c r="J64" i="3"/>
  <c r="M64" i="3" l="1"/>
  <c r="O64" i="3" s="1"/>
  <c r="I65" i="3"/>
  <c r="K65" i="3" l="1"/>
  <c r="N65" i="3" l="1"/>
  <c r="J65" i="3"/>
  <c r="M65" i="3" l="1"/>
  <c r="O65" i="3" s="1"/>
  <c r="I66" i="3"/>
  <c r="K66" i="3" l="1"/>
  <c r="N66" i="3" l="1"/>
  <c r="J66" i="3"/>
  <c r="M66" i="3" l="1"/>
  <c r="O66" i="3" s="1"/>
  <c r="I67" i="3"/>
  <c r="K67" i="3" l="1"/>
  <c r="N67" i="3" l="1"/>
  <c r="J67" i="3"/>
  <c r="M67" i="3" l="1"/>
  <c r="O67" i="3" s="1"/>
  <c r="I68" i="3"/>
  <c r="K68" i="3" l="1"/>
  <c r="N68" i="3" l="1"/>
  <c r="J68" i="3"/>
  <c r="M68" i="3" l="1"/>
  <c r="O68" i="3" s="1"/>
  <c r="I69" i="3"/>
  <c r="K69" i="3" l="1"/>
  <c r="N69" i="3" l="1"/>
  <c r="J69" i="3"/>
  <c r="M69" i="3" l="1"/>
  <c r="O69" i="3" s="1"/>
  <c r="I70" i="3"/>
  <c r="K70" i="3" l="1"/>
  <c r="N70" i="3" l="1"/>
  <c r="J70" i="3"/>
  <c r="M70" i="3" l="1"/>
  <c r="O70" i="3" s="1"/>
  <c r="I71" i="3"/>
  <c r="K71" i="3" l="1"/>
  <c r="N71" i="3" l="1"/>
  <c r="J71" i="3"/>
  <c r="M71" i="3" l="1"/>
  <c r="O71" i="3" s="1"/>
  <c r="I72" i="3"/>
  <c r="K72" i="3" l="1"/>
  <c r="N72" i="3" l="1"/>
  <c r="J72" i="3"/>
  <c r="M72" i="3" l="1"/>
  <c r="O72" i="3" s="1"/>
  <c r="I73" i="3"/>
  <c r="K73" i="3" l="1"/>
  <c r="N73" i="3" l="1"/>
  <c r="J73" i="3"/>
  <c r="M73" i="3" l="1"/>
  <c r="O73" i="3" s="1"/>
  <c r="I74" i="3"/>
  <c r="K74" i="3" l="1"/>
  <c r="N74" i="3" l="1"/>
  <c r="J74" i="3"/>
  <c r="M74" i="3" l="1"/>
  <c r="O74" i="3" s="1"/>
  <c r="I75" i="3"/>
  <c r="K75" i="3" l="1"/>
  <c r="N75" i="3" l="1"/>
  <c r="J75" i="3"/>
  <c r="M75" i="3" l="1"/>
  <c r="O75" i="3" s="1"/>
  <c r="I76" i="3"/>
  <c r="K76" i="3" l="1"/>
  <c r="N76" i="3" l="1"/>
  <c r="J76" i="3"/>
  <c r="M76" i="3" l="1"/>
  <c r="O76" i="3" s="1"/>
  <c r="I77" i="3"/>
  <c r="K77" i="3" l="1"/>
  <c r="N77" i="3" l="1"/>
  <c r="J77" i="3"/>
  <c r="M77" i="3" l="1"/>
  <c r="O77" i="3" s="1"/>
  <c r="I78" i="3"/>
  <c r="K78" i="3" l="1"/>
  <c r="N78" i="3" l="1"/>
  <c r="J78" i="3"/>
  <c r="M78" i="3" l="1"/>
  <c r="O78" i="3" s="1"/>
  <c r="I79" i="3"/>
  <c r="K79" i="3" l="1"/>
  <c r="N79" i="3" l="1"/>
  <c r="J79" i="3"/>
  <c r="M79" i="3" l="1"/>
  <c r="O79" i="3" s="1"/>
  <c r="I80" i="3"/>
  <c r="K80" i="3" l="1"/>
  <c r="N80" i="3" l="1"/>
  <c r="J80" i="3"/>
  <c r="M80" i="3" l="1"/>
  <c r="O80" i="3" s="1"/>
  <c r="I81" i="3"/>
  <c r="K81" i="3" l="1"/>
  <c r="N81" i="3" l="1"/>
  <c r="J81" i="3"/>
  <c r="M81" i="3" l="1"/>
  <c r="O81" i="3" s="1"/>
  <c r="I82" i="3"/>
  <c r="K82" i="3" l="1"/>
  <c r="N82" i="3" l="1"/>
  <c r="J82" i="3"/>
  <c r="M82" i="3" l="1"/>
  <c r="O82" i="3" s="1"/>
  <c r="I83" i="3"/>
  <c r="K83" i="3" l="1"/>
  <c r="N83" i="3" l="1"/>
  <c r="J83" i="3"/>
  <c r="M83" i="3" l="1"/>
  <c r="O83" i="3" s="1"/>
  <c r="I84" i="3"/>
  <c r="K84" i="3" l="1"/>
  <c r="N84" i="3" l="1"/>
  <c r="J84" i="3"/>
  <c r="M84" i="3" l="1"/>
  <c r="O84" i="3" s="1"/>
  <c r="I85" i="3"/>
  <c r="K85" i="3" l="1"/>
  <c r="N85" i="3" l="1"/>
  <c r="J85" i="3"/>
  <c r="M85" i="3" l="1"/>
  <c r="O85" i="3" s="1"/>
  <c r="I86" i="3"/>
  <c r="K86" i="3" l="1"/>
  <c r="N86" i="3" l="1"/>
  <c r="J86" i="3"/>
  <c r="M86" i="3" l="1"/>
  <c r="O86" i="3" s="1"/>
  <c r="I87" i="3"/>
  <c r="K87" i="3" l="1"/>
  <c r="N87" i="3" l="1"/>
  <c r="J87" i="3"/>
  <c r="M87" i="3" l="1"/>
  <c r="O87" i="3" s="1"/>
  <c r="I88" i="3"/>
  <c r="K88" i="3" l="1"/>
  <c r="N88" i="3" l="1"/>
  <c r="J88" i="3"/>
  <c r="M88" i="3" l="1"/>
  <c r="O88" i="3" s="1"/>
  <c r="I89" i="3"/>
  <c r="K89" i="3" l="1"/>
  <c r="N89" i="3" l="1"/>
  <c r="J89" i="3"/>
  <c r="M89" i="3" l="1"/>
  <c r="O89" i="3" s="1"/>
  <c r="I90" i="3"/>
  <c r="K90" i="3" l="1"/>
  <c r="N90" i="3" l="1"/>
  <c r="J90" i="3"/>
  <c r="M90" i="3" l="1"/>
  <c r="O90" i="3" s="1"/>
  <c r="I91" i="3"/>
  <c r="K91" i="3" l="1"/>
  <c r="N91" i="3" l="1"/>
  <c r="J91" i="3"/>
  <c r="M91" i="3" l="1"/>
  <c r="O91" i="3" s="1"/>
  <c r="I92" i="3"/>
  <c r="K92" i="3" l="1"/>
  <c r="N92" i="3" l="1"/>
  <c r="J92" i="3"/>
  <c r="M92" i="3" l="1"/>
  <c r="O92" i="3" s="1"/>
  <c r="I93" i="3"/>
  <c r="K93" i="3" l="1"/>
  <c r="N93" i="3" l="1"/>
  <c r="J93" i="3"/>
  <c r="M93" i="3" l="1"/>
  <c r="O93" i="3" s="1"/>
  <c r="I94" i="3"/>
  <c r="K94" i="3" l="1"/>
  <c r="N94" i="3" l="1"/>
  <c r="J94" i="3"/>
  <c r="M94" i="3" l="1"/>
  <c r="O94" i="3" s="1"/>
  <c r="I95" i="3"/>
  <c r="K95" i="3" l="1"/>
  <c r="N95" i="3" l="1"/>
  <c r="J95" i="3"/>
  <c r="M95" i="3" l="1"/>
  <c r="O95" i="3" s="1"/>
  <c r="I96" i="3"/>
  <c r="K96" i="3" l="1"/>
  <c r="N96" i="3" l="1"/>
  <c r="J96" i="3"/>
  <c r="M96" i="3" l="1"/>
  <c r="O96" i="3" s="1"/>
  <c r="I97" i="3"/>
  <c r="K97" i="3" l="1"/>
  <c r="N97" i="3" l="1"/>
  <c r="J97" i="3"/>
  <c r="M97" i="3" l="1"/>
  <c r="O97" i="3" s="1"/>
  <c r="I98" i="3"/>
  <c r="K98" i="3" l="1"/>
  <c r="N98" i="3" l="1"/>
  <c r="J98" i="3"/>
  <c r="M98" i="3" l="1"/>
  <c r="O98" i="3" s="1"/>
  <c r="I99" i="3"/>
  <c r="K99" i="3" l="1"/>
  <c r="N99" i="3" l="1"/>
  <c r="J99" i="3"/>
  <c r="M99" i="3" l="1"/>
  <c r="O99" i="3" s="1"/>
  <c r="I100" i="3"/>
  <c r="K100" i="3" l="1"/>
  <c r="N100" i="3" l="1"/>
  <c r="J100" i="3"/>
  <c r="M100" i="3" l="1"/>
  <c r="O100" i="3" s="1"/>
  <c r="I101" i="3"/>
  <c r="K101" i="3" l="1"/>
  <c r="N101" i="3" l="1"/>
  <c r="J101" i="3"/>
  <c r="M101" i="3" l="1"/>
  <c r="O101" i="3" s="1"/>
  <c r="I102" i="3"/>
  <c r="K102" i="3" l="1"/>
  <c r="N102" i="3" l="1"/>
  <c r="J102" i="3"/>
  <c r="M102" i="3" l="1"/>
  <c r="O102" i="3" s="1"/>
  <c r="I103" i="3"/>
  <c r="K103" i="3" l="1"/>
  <c r="N103" i="3" l="1"/>
  <c r="J103" i="3"/>
  <c r="M103" i="3" l="1"/>
  <c r="O103" i="3" s="1"/>
  <c r="I104" i="3"/>
  <c r="K104" i="3" l="1"/>
  <c r="N104" i="3" l="1"/>
  <c r="J104" i="3"/>
  <c r="M104" i="3" l="1"/>
  <c r="O104" i="3" s="1"/>
  <c r="I105" i="3"/>
  <c r="K105" i="3" l="1"/>
  <c r="N105" i="3" l="1"/>
  <c r="J105" i="3"/>
  <c r="M105" i="3" l="1"/>
  <c r="O105" i="3" s="1"/>
  <c r="I106" i="3"/>
  <c r="K106" i="3" l="1"/>
  <c r="N106" i="3" l="1"/>
  <c r="J106" i="3"/>
  <c r="M106" i="3" l="1"/>
  <c r="O106" i="3" s="1"/>
  <c r="I107" i="3"/>
  <c r="K107" i="3" l="1"/>
  <c r="N107" i="3" l="1"/>
  <c r="J107" i="3"/>
  <c r="M107" i="3" l="1"/>
  <c r="O107" i="3" s="1"/>
  <c r="I108" i="3"/>
  <c r="K108" i="3" l="1"/>
  <c r="N108" i="3" l="1"/>
  <c r="J108" i="3"/>
  <c r="M108" i="3" l="1"/>
  <c r="O108" i="3" s="1"/>
  <c r="I109" i="3"/>
  <c r="K109" i="3" l="1"/>
  <c r="N109" i="3" l="1"/>
  <c r="J109" i="3"/>
  <c r="M109" i="3" l="1"/>
  <c r="O109" i="3" s="1"/>
  <c r="I110" i="3"/>
  <c r="K110" i="3" l="1"/>
  <c r="N110" i="3" l="1"/>
  <c r="J110" i="3"/>
  <c r="M110" i="3" l="1"/>
  <c r="O110" i="3" s="1"/>
  <c r="I111" i="3"/>
  <c r="K111" i="3" l="1"/>
  <c r="N111" i="3" l="1"/>
  <c r="J111" i="3"/>
  <c r="M111" i="3" l="1"/>
  <c r="O111" i="3" s="1"/>
  <c r="I112" i="3"/>
  <c r="K112" i="3" l="1"/>
  <c r="N112" i="3" l="1"/>
  <c r="J112" i="3"/>
  <c r="M112" i="3" l="1"/>
  <c r="O112" i="3" s="1"/>
  <c r="I113" i="3"/>
  <c r="K113" i="3" l="1"/>
  <c r="N113" i="3" l="1"/>
  <c r="J113" i="3"/>
  <c r="M113" i="3" l="1"/>
  <c r="O113" i="3" s="1"/>
  <c r="I114" i="3"/>
  <c r="K114" i="3" l="1"/>
  <c r="N114" i="3" l="1"/>
  <c r="J114" i="3"/>
  <c r="M114" i="3" l="1"/>
  <c r="O114" i="3" s="1"/>
  <c r="I115" i="3"/>
  <c r="K115" i="3" l="1"/>
  <c r="N115" i="3" l="1"/>
  <c r="J115" i="3"/>
  <c r="M115" i="3" l="1"/>
  <c r="O115" i="3" s="1"/>
  <c r="I116" i="3"/>
  <c r="K116" i="3" l="1"/>
  <c r="N116" i="3" l="1"/>
  <c r="J116" i="3"/>
  <c r="M116" i="3" l="1"/>
  <c r="O116" i="3" s="1"/>
  <c r="I117" i="3"/>
  <c r="K117" i="3" l="1"/>
  <c r="N117" i="3" l="1"/>
  <c r="J117" i="3"/>
  <c r="M117" i="3" l="1"/>
  <c r="O117" i="3" s="1"/>
  <c r="I118" i="3"/>
  <c r="K118" i="3" l="1"/>
  <c r="N118" i="3" l="1"/>
  <c r="J118" i="3"/>
  <c r="M118" i="3" l="1"/>
  <c r="O118" i="3" s="1"/>
  <c r="I119" i="3"/>
  <c r="K119" i="3" l="1"/>
  <c r="N119" i="3" l="1"/>
  <c r="J119" i="3"/>
  <c r="M119" i="3" l="1"/>
  <c r="O119" i="3" s="1"/>
  <c r="I120" i="3"/>
  <c r="K120" i="3" l="1"/>
  <c r="N120" i="3" l="1"/>
  <c r="J120" i="3"/>
  <c r="M120" i="3" l="1"/>
  <c r="O120" i="3" s="1"/>
  <c r="I121" i="3"/>
  <c r="K121" i="3" l="1"/>
  <c r="N121" i="3" l="1"/>
  <c r="J121" i="3"/>
  <c r="M121" i="3" l="1"/>
  <c r="O121" i="3" s="1"/>
  <c r="I122" i="3"/>
  <c r="K122" i="3" l="1"/>
  <c r="N122" i="3" l="1"/>
  <c r="J122" i="3"/>
  <c r="M122" i="3" l="1"/>
  <c r="O122" i="3" s="1"/>
  <c r="I123" i="3"/>
  <c r="K123" i="3" l="1"/>
  <c r="N123" i="3" l="1"/>
  <c r="J123" i="3"/>
  <c r="M123" i="3" l="1"/>
  <c r="O123" i="3" s="1"/>
  <c r="I124" i="3"/>
  <c r="K124" i="3" l="1"/>
  <c r="N124" i="3" l="1"/>
  <c r="J124" i="3"/>
  <c r="M124" i="3" l="1"/>
  <c r="O124" i="3" s="1"/>
  <c r="I125" i="3"/>
  <c r="K125" i="3" l="1"/>
  <c r="N125" i="3" l="1"/>
  <c r="J125" i="3"/>
  <c r="M125" i="3" l="1"/>
  <c r="O125" i="3" s="1"/>
  <c r="I126" i="3"/>
  <c r="K126" i="3" l="1"/>
  <c r="N126" i="3" l="1"/>
  <c r="J126" i="3"/>
  <c r="M126" i="3" l="1"/>
  <c r="O126" i="3" s="1"/>
  <c r="I127" i="3"/>
  <c r="K127" i="3" l="1"/>
  <c r="N127" i="3" l="1"/>
  <c r="J127" i="3"/>
  <c r="M127" i="3" l="1"/>
  <c r="O127" i="3" s="1"/>
  <c r="I128" i="3"/>
  <c r="K128" i="3" l="1"/>
  <c r="N128" i="3" l="1"/>
  <c r="J128" i="3"/>
  <c r="M128" i="3" l="1"/>
  <c r="O128" i="3" s="1"/>
  <c r="I129" i="3"/>
  <c r="K129" i="3" l="1"/>
  <c r="N129" i="3" l="1"/>
  <c r="J129" i="3"/>
  <c r="M129" i="3" l="1"/>
  <c r="O129" i="3" s="1"/>
  <c r="I130" i="3"/>
  <c r="K130" i="3" l="1"/>
  <c r="N130" i="3" l="1"/>
  <c r="J130" i="3"/>
  <c r="M130" i="3" l="1"/>
  <c r="O130" i="3" s="1"/>
  <c r="I131" i="3"/>
  <c r="K131" i="3" l="1"/>
  <c r="N131" i="3" l="1"/>
  <c r="J131" i="3"/>
  <c r="M131" i="3" l="1"/>
  <c r="O131" i="3" s="1"/>
  <c r="I132" i="3"/>
  <c r="K132" i="3" l="1"/>
  <c r="N132" i="3" l="1"/>
  <c r="J132" i="3"/>
  <c r="M132" i="3" l="1"/>
  <c r="O132" i="3" s="1"/>
  <c r="I133" i="3"/>
  <c r="K133" i="3" l="1"/>
  <c r="N133" i="3" l="1"/>
  <c r="J133" i="3"/>
  <c r="M133" i="3" l="1"/>
  <c r="O133" i="3" s="1"/>
  <c r="I134" i="3"/>
  <c r="K134" i="3" l="1"/>
  <c r="N134" i="3" l="1"/>
  <c r="J134" i="3"/>
  <c r="M134" i="3" l="1"/>
  <c r="O134" i="3" s="1"/>
  <c r="I135" i="3"/>
  <c r="K135" i="3" l="1"/>
  <c r="N135" i="3" l="1"/>
  <c r="J135" i="3"/>
  <c r="M135" i="3" l="1"/>
  <c r="O135" i="3" s="1"/>
  <c r="I136" i="3"/>
  <c r="K136" i="3" l="1"/>
  <c r="N136" i="3" l="1"/>
  <c r="J136" i="3"/>
  <c r="M136" i="3" l="1"/>
  <c r="O136" i="3" s="1"/>
  <c r="I137" i="3"/>
  <c r="K137" i="3" l="1"/>
  <c r="N137" i="3" l="1"/>
  <c r="J137" i="3"/>
  <c r="M137" i="3" l="1"/>
  <c r="O137" i="3" s="1"/>
  <c r="I138" i="3"/>
  <c r="K138" i="3" l="1"/>
  <c r="N138" i="3" l="1"/>
  <c r="J138" i="3"/>
  <c r="M138" i="3" l="1"/>
  <c r="O138" i="3" s="1"/>
  <c r="I139" i="3"/>
  <c r="K139" i="3" l="1"/>
  <c r="N139" i="3" l="1"/>
  <c r="J139" i="3"/>
  <c r="M139" i="3" l="1"/>
  <c r="O139" i="3" s="1"/>
  <c r="I140" i="3"/>
  <c r="K140" i="3" l="1"/>
  <c r="N140" i="3" l="1"/>
  <c r="J140" i="3"/>
  <c r="M140" i="3" l="1"/>
  <c r="O140" i="3" s="1"/>
  <c r="I141" i="3"/>
  <c r="K141" i="3" l="1"/>
  <c r="N141" i="3" l="1"/>
  <c r="J141" i="3"/>
  <c r="M141" i="3" l="1"/>
  <c r="O141" i="3" s="1"/>
  <c r="I142" i="3"/>
  <c r="K142" i="3" l="1"/>
  <c r="N142" i="3" l="1"/>
  <c r="J142" i="3"/>
  <c r="M142" i="3" l="1"/>
  <c r="O142" i="3" s="1"/>
  <c r="I143" i="3"/>
  <c r="K143" i="3" l="1"/>
  <c r="N143" i="3" l="1"/>
  <c r="J143" i="3"/>
  <c r="M143" i="3" l="1"/>
  <c r="O143" i="3" s="1"/>
  <c r="I144" i="3"/>
  <c r="K144" i="3" l="1"/>
  <c r="N144" i="3" l="1"/>
  <c r="J144" i="3"/>
  <c r="M144" i="3" l="1"/>
  <c r="O144" i="3" s="1"/>
  <c r="I145" i="3"/>
  <c r="K145" i="3" l="1"/>
  <c r="N145" i="3" l="1"/>
  <c r="J145" i="3"/>
  <c r="M145" i="3" l="1"/>
  <c r="O145" i="3" s="1"/>
  <c r="I146" i="3"/>
  <c r="K146" i="3" l="1"/>
  <c r="N146" i="3" l="1"/>
  <c r="J146" i="3"/>
  <c r="M146" i="3" l="1"/>
  <c r="O146" i="3" s="1"/>
  <c r="I147" i="3"/>
  <c r="K147" i="3" l="1"/>
  <c r="N147" i="3" l="1"/>
  <c r="J147" i="3"/>
  <c r="M147" i="3" l="1"/>
  <c r="O147" i="3" s="1"/>
  <c r="I148" i="3"/>
  <c r="K148" i="3" l="1"/>
  <c r="N148" i="3" l="1"/>
  <c r="J148" i="3"/>
  <c r="M148" i="3" l="1"/>
  <c r="O148" i="3" s="1"/>
  <c r="I149" i="3"/>
  <c r="K149" i="3" l="1"/>
  <c r="N149" i="3" l="1"/>
  <c r="J149" i="3"/>
  <c r="M149" i="3" l="1"/>
  <c r="O149" i="3" s="1"/>
  <c r="I150" i="3"/>
  <c r="K150" i="3" l="1"/>
  <c r="N150" i="3" l="1"/>
  <c r="J150" i="3"/>
  <c r="M150" i="3" l="1"/>
  <c r="O150" i="3" s="1"/>
  <c r="I151" i="3"/>
  <c r="K151" i="3" l="1"/>
  <c r="N151" i="3" l="1"/>
  <c r="J151" i="3"/>
  <c r="M151" i="3" l="1"/>
  <c r="O151" i="3" s="1"/>
  <c r="I152" i="3"/>
  <c r="K152" i="3" l="1"/>
  <c r="N152" i="3" l="1"/>
  <c r="J152" i="3"/>
  <c r="M152" i="3" l="1"/>
  <c r="O152" i="3" s="1"/>
  <c r="I153" i="3"/>
  <c r="K153" i="3" l="1"/>
  <c r="N153" i="3" l="1"/>
  <c r="J153" i="3"/>
  <c r="M153" i="3" l="1"/>
  <c r="O153" i="3" s="1"/>
  <c r="I154" i="3"/>
  <c r="K154" i="3" l="1"/>
  <c r="N154" i="3" l="1"/>
  <c r="J154" i="3"/>
  <c r="M154" i="3" l="1"/>
  <c r="O154" i="3" s="1"/>
  <c r="I155" i="3"/>
  <c r="K155" i="3" l="1"/>
  <c r="N155" i="3" l="1"/>
  <c r="J155" i="3"/>
  <c r="M155" i="3" l="1"/>
  <c r="O155" i="3" s="1"/>
  <c r="I156" i="3"/>
  <c r="K156" i="3" l="1"/>
  <c r="N156" i="3" l="1"/>
  <c r="J156" i="3"/>
  <c r="M156" i="3" l="1"/>
  <c r="O156" i="3" s="1"/>
  <c r="I157" i="3"/>
  <c r="K157" i="3" l="1"/>
  <c r="N157" i="3" l="1"/>
  <c r="J157" i="3"/>
  <c r="M157" i="3" l="1"/>
  <c r="O157" i="3" s="1"/>
  <c r="I158" i="3"/>
  <c r="K158" i="3" l="1"/>
  <c r="N158" i="3" l="1"/>
  <c r="J158" i="3"/>
  <c r="M158" i="3" l="1"/>
  <c r="O158" i="3" s="1"/>
  <c r="I159" i="3"/>
  <c r="K159" i="3" l="1"/>
  <c r="N159" i="3" l="1"/>
  <c r="J159" i="3"/>
  <c r="M159" i="3" l="1"/>
  <c r="O159" i="3" s="1"/>
  <c r="I160" i="3"/>
  <c r="K160" i="3" l="1"/>
  <c r="N160" i="3" l="1"/>
  <c r="J160" i="3"/>
  <c r="M160" i="3" l="1"/>
  <c r="O160" i="3" s="1"/>
  <c r="I161" i="3"/>
  <c r="K161" i="3" l="1"/>
  <c r="N161" i="3" l="1"/>
  <c r="J161" i="3"/>
  <c r="M161" i="3" l="1"/>
  <c r="O161" i="3" s="1"/>
  <c r="I162" i="3"/>
  <c r="K162" i="3" l="1"/>
  <c r="N162" i="3" l="1"/>
  <c r="J162" i="3"/>
  <c r="M162" i="3" l="1"/>
  <c r="O162" i="3" s="1"/>
  <c r="I163" i="3"/>
  <c r="K163" i="3" l="1"/>
  <c r="N163" i="3" l="1"/>
  <c r="J163" i="3"/>
  <c r="M163" i="3" l="1"/>
  <c r="O163" i="3" s="1"/>
  <c r="I164" i="3"/>
  <c r="K164" i="3" l="1"/>
  <c r="N164" i="3" l="1"/>
  <c r="J164" i="3"/>
  <c r="M164" i="3" l="1"/>
  <c r="O164" i="3" s="1"/>
  <c r="I165" i="3"/>
  <c r="K165" i="3" l="1"/>
  <c r="N165" i="3" l="1"/>
  <c r="J165" i="3"/>
  <c r="M165" i="3" l="1"/>
  <c r="O165" i="3" s="1"/>
  <c r="I166" i="3"/>
  <c r="K166" i="3" l="1"/>
  <c r="N166" i="3" l="1"/>
  <c r="J166" i="3"/>
  <c r="M166" i="3" l="1"/>
  <c r="O166" i="3" s="1"/>
  <c r="I167" i="3"/>
  <c r="K167" i="3" l="1"/>
  <c r="N167" i="3" l="1"/>
  <c r="J167" i="3"/>
  <c r="M167" i="3" l="1"/>
  <c r="O167" i="3" s="1"/>
  <c r="I168" i="3"/>
  <c r="K168" i="3" l="1"/>
  <c r="N168" i="3" l="1"/>
  <c r="J168" i="3"/>
  <c r="M168" i="3" l="1"/>
  <c r="O168" i="3" s="1"/>
  <c r="I169" i="3"/>
  <c r="K169" i="3" l="1"/>
  <c r="N169" i="3" l="1"/>
  <c r="J169" i="3"/>
  <c r="M169" i="3" l="1"/>
  <c r="O169" i="3" s="1"/>
  <c r="I170" i="3"/>
  <c r="K170" i="3" l="1"/>
  <c r="N170" i="3" l="1"/>
  <c r="J170" i="3"/>
  <c r="M170" i="3" l="1"/>
  <c r="O170" i="3" s="1"/>
  <c r="I171" i="3"/>
  <c r="K171" i="3" l="1"/>
  <c r="N171" i="3" l="1"/>
  <c r="J171" i="3"/>
  <c r="M171" i="3" l="1"/>
  <c r="O171" i="3" s="1"/>
  <c r="I172" i="3"/>
  <c r="K172" i="3" l="1"/>
  <c r="N172" i="3" l="1"/>
  <c r="J172" i="3"/>
  <c r="M172" i="3" l="1"/>
  <c r="O172" i="3" s="1"/>
  <c r="I173" i="3"/>
  <c r="K173" i="3" l="1"/>
  <c r="N173" i="3" l="1"/>
  <c r="J173" i="3"/>
  <c r="M173" i="3" l="1"/>
  <c r="O173" i="3" s="1"/>
  <c r="I174" i="3"/>
  <c r="K174" i="3" l="1"/>
  <c r="N174" i="3" l="1"/>
  <c r="J174" i="3"/>
  <c r="M174" i="3" l="1"/>
  <c r="O174" i="3" s="1"/>
  <c r="I175" i="3"/>
  <c r="K175" i="3" l="1"/>
  <c r="N175" i="3" l="1"/>
  <c r="J175" i="3"/>
  <c r="M175" i="3" l="1"/>
  <c r="O175" i="3" s="1"/>
  <c r="I176" i="3"/>
  <c r="K176" i="3" l="1"/>
  <c r="N176" i="3" l="1"/>
  <c r="J176" i="3"/>
  <c r="M176" i="3" l="1"/>
  <c r="O176" i="3" s="1"/>
  <c r="I177" i="3"/>
  <c r="K177" i="3" l="1"/>
  <c r="N177" i="3" l="1"/>
  <c r="J177" i="3"/>
  <c r="M177" i="3" l="1"/>
  <c r="O177" i="3" s="1"/>
  <c r="I178" i="3"/>
  <c r="K178" i="3" l="1"/>
  <c r="N178" i="3" l="1"/>
  <c r="J178" i="3"/>
  <c r="M178" i="3" l="1"/>
  <c r="O178" i="3" s="1"/>
  <c r="I179" i="3"/>
  <c r="K179" i="3" l="1"/>
  <c r="N179" i="3" l="1"/>
  <c r="J179" i="3"/>
  <c r="M179" i="3" l="1"/>
  <c r="O179" i="3" s="1"/>
  <c r="I180" i="3"/>
  <c r="K180" i="3" l="1"/>
  <c r="N180" i="3" l="1"/>
  <c r="J180" i="3"/>
  <c r="M180" i="3" l="1"/>
  <c r="O180" i="3" s="1"/>
  <c r="I181" i="3"/>
  <c r="K181" i="3" l="1"/>
  <c r="N181" i="3" l="1"/>
  <c r="J181" i="3"/>
  <c r="M181" i="3" l="1"/>
  <c r="O181" i="3" s="1"/>
  <c r="I182" i="3"/>
  <c r="K182" i="3" l="1"/>
  <c r="N182" i="3" l="1"/>
  <c r="J182" i="3"/>
  <c r="M182" i="3" l="1"/>
  <c r="O182" i="3" s="1"/>
  <c r="I183" i="3"/>
  <c r="K183" i="3" l="1"/>
  <c r="N183" i="3" l="1"/>
  <c r="J183" i="3"/>
  <c r="M183" i="3" l="1"/>
  <c r="O183" i="3" s="1"/>
  <c r="I184" i="3"/>
  <c r="K184" i="3" l="1"/>
  <c r="N184" i="3" l="1"/>
  <c r="J184" i="3"/>
  <c r="M184" i="3" l="1"/>
  <c r="O184" i="3" s="1"/>
  <c r="I185" i="3"/>
  <c r="K185" i="3" l="1"/>
  <c r="N185" i="3" l="1"/>
  <c r="J185" i="3"/>
  <c r="M185" i="3" l="1"/>
  <c r="O185" i="3" s="1"/>
  <c r="I186" i="3"/>
  <c r="K186" i="3" l="1"/>
  <c r="N186" i="3" l="1"/>
  <c r="J186" i="3"/>
  <c r="M186" i="3" l="1"/>
  <c r="O186" i="3" s="1"/>
  <c r="I187" i="3"/>
  <c r="K187" i="3" l="1"/>
  <c r="N187" i="3" l="1"/>
  <c r="J187" i="3"/>
  <c r="M187" i="3" l="1"/>
  <c r="O187" i="3" s="1"/>
  <c r="I188" i="3"/>
  <c r="K188" i="3" l="1"/>
  <c r="N188" i="3" l="1"/>
  <c r="J188" i="3"/>
  <c r="M188" i="3" l="1"/>
  <c r="O188" i="3" s="1"/>
  <c r="I189" i="3"/>
  <c r="K189" i="3" l="1"/>
  <c r="N189" i="3" l="1"/>
  <c r="J189" i="3"/>
  <c r="M189" i="3" l="1"/>
  <c r="O189" i="3" s="1"/>
  <c r="I190" i="3"/>
  <c r="K190" i="3" l="1"/>
  <c r="N190" i="3" l="1"/>
  <c r="J190" i="3"/>
  <c r="M190" i="3" l="1"/>
  <c r="O190" i="3" s="1"/>
  <c r="I191" i="3"/>
  <c r="K191" i="3" l="1"/>
  <c r="N191" i="3" l="1"/>
  <c r="J191" i="3"/>
  <c r="M191" i="3" l="1"/>
  <c r="O191" i="3" s="1"/>
  <c r="I192" i="3"/>
  <c r="K192" i="3" l="1"/>
  <c r="N192" i="3" l="1"/>
  <c r="J192" i="3"/>
  <c r="M192" i="3" l="1"/>
  <c r="O192" i="3" s="1"/>
  <c r="I193" i="3"/>
  <c r="K193" i="3" l="1"/>
  <c r="N193" i="3" l="1"/>
  <c r="J193" i="3"/>
  <c r="M193" i="3" l="1"/>
  <c r="O193" i="3" s="1"/>
  <c r="I194" i="3"/>
  <c r="K194" i="3" l="1"/>
  <c r="N194" i="3" l="1"/>
  <c r="J194" i="3"/>
  <c r="M194" i="3" l="1"/>
  <c r="O194" i="3" s="1"/>
  <c r="I195" i="3"/>
  <c r="K195" i="3" l="1"/>
  <c r="N195" i="3" l="1"/>
  <c r="J195" i="3"/>
  <c r="M195" i="3" l="1"/>
  <c r="O195" i="3" s="1"/>
  <c r="I196" i="3"/>
  <c r="K196" i="3" l="1"/>
  <c r="N196" i="3" l="1"/>
  <c r="J196" i="3"/>
  <c r="M196" i="3" l="1"/>
  <c r="O196" i="3" s="1"/>
  <c r="I197" i="3"/>
  <c r="K197" i="3" l="1"/>
  <c r="N197" i="3" l="1"/>
  <c r="J197" i="3"/>
  <c r="M197" i="3" l="1"/>
  <c r="O197" i="3" s="1"/>
  <c r="I198" i="3"/>
  <c r="K198" i="3" l="1"/>
  <c r="N198" i="3" l="1"/>
  <c r="J198" i="3"/>
  <c r="M198" i="3" l="1"/>
  <c r="O198" i="3" s="1"/>
  <c r="I199" i="3"/>
  <c r="K199" i="3" l="1"/>
  <c r="N199" i="3" l="1"/>
  <c r="J199" i="3"/>
  <c r="M199" i="3" l="1"/>
  <c r="O199" i="3" s="1"/>
  <c r="I200" i="3"/>
  <c r="K200" i="3" l="1"/>
  <c r="N200" i="3" l="1"/>
  <c r="J200" i="3"/>
  <c r="M200" i="3" l="1"/>
  <c r="O200" i="3" s="1"/>
  <c r="I201" i="3"/>
  <c r="K201" i="3" l="1"/>
  <c r="N201" i="3" l="1"/>
  <c r="J201" i="3"/>
  <c r="M201" i="3" l="1"/>
  <c r="O201" i="3" s="1"/>
  <c r="I202" i="3"/>
  <c r="K202" i="3" l="1"/>
  <c r="N202" i="3" l="1"/>
  <c r="J202" i="3"/>
  <c r="M202" i="3" l="1"/>
  <c r="O202" i="3" s="1"/>
  <c r="I203" i="3"/>
  <c r="K203" i="3" l="1"/>
  <c r="N203" i="3" l="1"/>
  <c r="J203" i="3"/>
  <c r="M203" i="3" l="1"/>
  <c r="O203" i="3" s="1"/>
  <c r="I204" i="3"/>
  <c r="K204" i="3" l="1"/>
  <c r="N204" i="3" l="1"/>
  <c r="J204" i="3"/>
  <c r="M204" i="3" l="1"/>
  <c r="O204" i="3" s="1"/>
  <c r="I205" i="3"/>
  <c r="K205" i="3" l="1"/>
  <c r="N205" i="3" l="1"/>
  <c r="J205" i="3"/>
  <c r="M205" i="3" l="1"/>
  <c r="O205" i="3" s="1"/>
  <c r="I206" i="3"/>
  <c r="K206" i="3" l="1"/>
  <c r="N206" i="3" l="1"/>
  <c r="J206" i="3"/>
  <c r="M206" i="3" l="1"/>
  <c r="O206" i="3" s="1"/>
  <c r="I207" i="3"/>
  <c r="K207" i="3" l="1"/>
  <c r="N207" i="3" l="1"/>
  <c r="J207" i="3"/>
  <c r="M207" i="3" l="1"/>
  <c r="O207" i="3" s="1"/>
  <c r="I208" i="3"/>
  <c r="K208" i="3" l="1"/>
  <c r="N208" i="3" l="1"/>
  <c r="J208" i="3"/>
  <c r="M208" i="3" l="1"/>
  <c r="O208" i="3" s="1"/>
  <c r="I209" i="3"/>
  <c r="K209" i="3" l="1"/>
  <c r="N209" i="3" l="1"/>
  <c r="J209" i="3"/>
  <c r="M209" i="3" l="1"/>
  <c r="O209" i="3" s="1"/>
  <c r="I210" i="3"/>
  <c r="K210" i="3" l="1"/>
  <c r="N210" i="3" l="1"/>
  <c r="J210" i="3"/>
  <c r="M210" i="3" l="1"/>
  <c r="O210" i="3" s="1"/>
  <c r="I211" i="3"/>
  <c r="K211" i="3" l="1"/>
  <c r="N211" i="3" l="1"/>
  <c r="J211" i="3"/>
  <c r="M211" i="3" l="1"/>
  <c r="O211" i="3" s="1"/>
  <c r="I212" i="3"/>
  <c r="K212" i="3" l="1"/>
  <c r="N212" i="3" l="1"/>
  <c r="J212" i="3"/>
  <c r="M212" i="3" l="1"/>
  <c r="O212" i="3" s="1"/>
  <c r="I213" i="3"/>
  <c r="K213" i="3" l="1"/>
  <c r="N213" i="3" l="1"/>
  <c r="J213" i="3"/>
  <c r="M213" i="3" l="1"/>
  <c r="O213" i="3" s="1"/>
  <c r="I214" i="3"/>
  <c r="K214" i="3" l="1"/>
  <c r="N214" i="3" l="1"/>
  <c r="J214" i="3"/>
  <c r="M214" i="3" l="1"/>
  <c r="O214" i="3" s="1"/>
  <c r="I215" i="3"/>
  <c r="K215" i="3" l="1"/>
  <c r="N215" i="3" l="1"/>
  <c r="J215" i="3"/>
  <c r="M215" i="3" l="1"/>
  <c r="O215" i="3" s="1"/>
  <c r="I216" i="3"/>
  <c r="K216" i="3" l="1"/>
  <c r="N216" i="3" l="1"/>
  <c r="J216" i="3"/>
  <c r="M216" i="3" l="1"/>
  <c r="O216" i="3" s="1"/>
  <c r="I217" i="3"/>
  <c r="K217" i="3" l="1"/>
  <c r="N217" i="3" l="1"/>
  <c r="J217" i="3"/>
  <c r="M217" i="3" l="1"/>
  <c r="O217" i="3" s="1"/>
  <c r="I218" i="3"/>
  <c r="K218" i="3" l="1"/>
  <c r="N218" i="3" l="1"/>
  <c r="J218" i="3"/>
  <c r="M218" i="3" l="1"/>
  <c r="O218" i="3" s="1"/>
  <c r="I219" i="3"/>
  <c r="K219" i="3" l="1"/>
  <c r="N219" i="3" l="1"/>
  <c r="J219" i="3"/>
  <c r="M219" i="3" l="1"/>
  <c r="O219" i="3" s="1"/>
  <c r="I220" i="3"/>
  <c r="K220" i="3" l="1"/>
  <c r="N220" i="3" l="1"/>
  <c r="J220" i="3"/>
  <c r="M220" i="3" l="1"/>
  <c r="O220" i="3" s="1"/>
  <c r="I221" i="3"/>
  <c r="K221" i="3" l="1"/>
  <c r="N221" i="3" l="1"/>
  <c r="J221" i="3"/>
  <c r="M221" i="3" l="1"/>
  <c r="O221" i="3" s="1"/>
  <c r="I222" i="3"/>
  <c r="K222" i="3" l="1"/>
  <c r="N222" i="3" l="1"/>
  <c r="J222" i="3"/>
  <c r="M222" i="3" l="1"/>
  <c r="O222" i="3" s="1"/>
  <c r="I223" i="3"/>
  <c r="K223" i="3" l="1"/>
  <c r="N223" i="3" l="1"/>
  <c r="J223" i="3"/>
  <c r="M223" i="3" l="1"/>
  <c r="O223" i="3" s="1"/>
  <c r="I224" i="3"/>
  <c r="K224" i="3" l="1"/>
  <c r="N224" i="3" l="1"/>
  <c r="J224" i="3"/>
  <c r="M224" i="3" l="1"/>
  <c r="O224" i="3" s="1"/>
  <c r="I225" i="3"/>
  <c r="K225" i="3" l="1"/>
  <c r="N225" i="3" l="1"/>
  <c r="J225" i="3"/>
  <c r="M225" i="3" l="1"/>
  <c r="O225" i="3" s="1"/>
  <c r="I226" i="3"/>
  <c r="K226" i="3" l="1"/>
  <c r="N226" i="3" l="1"/>
  <c r="J226" i="3"/>
  <c r="M226" i="3" l="1"/>
  <c r="O226" i="3" s="1"/>
  <c r="I227" i="3"/>
  <c r="K227" i="3" l="1"/>
  <c r="N227" i="3" l="1"/>
  <c r="J227" i="3"/>
  <c r="M227" i="3" l="1"/>
  <c r="O227" i="3" s="1"/>
  <c r="I228" i="3"/>
  <c r="K228" i="3" l="1"/>
  <c r="N228" i="3" l="1"/>
  <c r="J228" i="3"/>
  <c r="M228" i="3" l="1"/>
  <c r="O228" i="3" s="1"/>
  <c r="I229" i="3"/>
  <c r="K229" i="3" l="1"/>
  <c r="N229" i="3" l="1"/>
  <c r="J229" i="3"/>
  <c r="M229" i="3" l="1"/>
  <c r="O229" i="3" s="1"/>
  <c r="I230" i="3"/>
  <c r="K230" i="3" l="1"/>
  <c r="N230" i="3" l="1"/>
  <c r="J230" i="3"/>
  <c r="M230" i="3" l="1"/>
  <c r="O230" i="3" s="1"/>
  <c r="I231" i="3"/>
  <c r="K231" i="3" l="1"/>
  <c r="N231" i="3" l="1"/>
  <c r="J231" i="3"/>
  <c r="M231" i="3" l="1"/>
  <c r="O231" i="3" s="1"/>
  <c r="I232" i="3"/>
  <c r="K232" i="3" l="1"/>
  <c r="N232" i="3" l="1"/>
  <c r="J232" i="3"/>
  <c r="M232" i="3" l="1"/>
  <c r="O232" i="3" s="1"/>
  <c r="I233" i="3"/>
  <c r="K233" i="3" l="1"/>
  <c r="N233" i="3" l="1"/>
  <c r="J233" i="3"/>
  <c r="M233" i="3" l="1"/>
  <c r="O233" i="3" s="1"/>
  <c r="I234" i="3"/>
  <c r="K234" i="3" l="1"/>
  <c r="N234" i="3" l="1"/>
  <c r="J234" i="3"/>
  <c r="M234" i="3" l="1"/>
  <c r="O234" i="3" s="1"/>
  <c r="I235" i="3"/>
  <c r="K235" i="3" l="1"/>
  <c r="N235" i="3" l="1"/>
  <c r="J235" i="3"/>
  <c r="M235" i="3" l="1"/>
  <c r="O235" i="3" s="1"/>
  <c r="I236" i="3"/>
  <c r="K236" i="3" l="1"/>
  <c r="N236" i="3" l="1"/>
  <c r="J236" i="3"/>
  <c r="M236" i="3" l="1"/>
  <c r="O236" i="3" s="1"/>
  <c r="I237" i="3"/>
  <c r="K237" i="3" l="1"/>
  <c r="N237" i="3" l="1"/>
  <c r="J237" i="3"/>
  <c r="M237" i="3" l="1"/>
  <c r="O237" i="3" s="1"/>
  <c r="I238" i="3"/>
  <c r="K238" i="3" l="1"/>
  <c r="N238" i="3" l="1"/>
  <c r="J238" i="3"/>
  <c r="M238" i="3" l="1"/>
  <c r="O238" i="3" s="1"/>
  <c r="I239" i="3"/>
  <c r="K239" i="3" l="1"/>
  <c r="N239" i="3" l="1"/>
  <c r="J239" i="3"/>
  <c r="M239" i="3" l="1"/>
  <c r="O239" i="3" s="1"/>
  <c r="I240" i="3"/>
  <c r="K240" i="3" l="1"/>
  <c r="N240" i="3" l="1"/>
  <c r="J240" i="3"/>
  <c r="M240" i="3" l="1"/>
  <c r="O240" i="3" s="1"/>
  <c r="I241" i="3"/>
  <c r="K241" i="3" l="1"/>
  <c r="N241" i="3" l="1"/>
  <c r="J241" i="3"/>
  <c r="M241" i="3" l="1"/>
  <c r="O241" i="3" s="1"/>
  <c r="I242" i="3"/>
  <c r="K242" i="3" l="1"/>
  <c r="N242" i="3" l="1"/>
  <c r="J242" i="3"/>
  <c r="M242" i="3" l="1"/>
  <c r="O242" i="3" s="1"/>
  <c r="I243" i="3"/>
  <c r="K243" i="3" l="1"/>
  <c r="N243" i="3" l="1"/>
  <c r="J243" i="3"/>
  <c r="M243" i="3" l="1"/>
  <c r="O243" i="3" s="1"/>
  <c r="I244" i="3"/>
  <c r="K244" i="3" l="1"/>
  <c r="N244" i="3" l="1"/>
  <c r="J244" i="3"/>
  <c r="M244" i="3" l="1"/>
  <c r="O244" i="3" s="1"/>
  <c r="I245" i="3"/>
  <c r="K245" i="3" l="1"/>
  <c r="N245" i="3" l="1"/>
  <c r="J245" i="3"/>
  <c r="M245" i="3" l="1"/>
  <c r="O245" i="3" s="1"/>
  <c r="I246" i="3"/>
  <c r="K246" i="3" l="1"/>
  <c r="N246" i="3" l="1"/>
  <c r="J246" i="3"/>
  <c r="M246" i="3" l="1"/>
  <c r="O246" i="3" s="1"/>
  <c r="I247" i="3"/>
  <c r="K247" i="3" l="1"/>
  <c r="N247" i="3" l="1"/>
  <c r="J247" i="3"/>
  <c r="M247" i="3" l="1"/>
  <c r="O247" i="3" s="1"/>
  <c r="I248" i="3"/>
  <c r="K248" i="3" l="1"/>
  <c r="N248" i="3" l="1"/>
  <c r="J248" i="3"/>
  <c r="M248" i="3" l="1"/>
  <c r="O248" i="3" s="1"/>
  <c r="I249" i="3"/>
  <c r="K249" i="3" l="1"/>
  <c r="N249" i="3" l="1"/>
  <c r="J249" i="3"/>
  <c r="M249" i="3" l="1"/>
  <c r="O249" i="3" s="1"/>
  <c r="I250" i="3"/>
  <c r="K250" i="3" l="1"/>
  <c r="N250" i="3" l="1"/>
  <c r="J250" i="3"/>
  <c r="M250" i="3" l="1"/>
  <c r="O250" i="3" s="1"/>
  <c r="I251" i="3"/>
  <c r="K251" i="3" l="1"/>
  <c r="N251" i="3" l="1"/>
  <c r="J251" i="3"/>
  <c r="M251" i="3" l="1"/>
  <c r="O251" i="3" s="1"/>
  <c r="I252" i="3"/>
  <c r="K252" i="3" l="1"/>
  <c r="N252" i="3" l="1"/>
  <c r="J252" i="3"/>
  <c r="M252" i="3" l="1"/>
  <c r="O252" i="3" s="1"/>
  <c r="I253" i="3"/>
  <c r="K253" i="3" l="1"/>
  <c r="N253" i="3" l="1"/>
  <c r="J253" i="3"/>
  <c r="M253" i="3" l="1"/>
  <c r="O253" i="3" s="1"/>
  <c r="I254" i="3"/>
  <c r="K254" i="3" l="1"/>
  <c r="N254" i="3" l="1"/>
  <c r="J254" i="3"/>
  <c r="M254" i="3" l="1"/>
  <c r="O254" i="3" s="1"/>
  <c r="I255" i="3"/>
  <c r="K255" i="3" l="1"/>
  <c r="N255" i="3" l="1"/>
  <c r="J255" i="3"/>
  <c r="M255" i="3" l="1"/>
  <c r="O255" i="3" s="1"/>
  <c r="I256" i="3"/>
  <c r="K256" i="3" l="1"/>
  <c r="N256" i="3" l="1"/>
  <c r="J256" i="3"/>
  <c r="M256" i="3" l="1"/>
  <c r="O256" i="3" s="1"/>
  <c r="I257" i="3"/>
  <c r="K257" i="3" l="1"/>
  <c r="N257" i="3" l="1"/>
  <c r="J257" i="3"/>
  <c r="M257" i="3" l="1"/>
  <c r="O257" i="3" s="1"/>
  <c r="I258" i="3"/>
  <c r="K258" i="3" l="1"/>
  <c r="N258" i="3" l="1"/>
  <c r="J258" i="3"/>
  <c r="M258" i="3" l="1"/>
  <c r="O258" i="3" s="1"/>
  <c r="I259" i="3"/>
  <c r="K259" i="3" l="1"/>
  <c r="N259" i="3" l="1"/>
  <c r="J259" i="3"/>
  <c r="M259" i="3" l="1"/>
  <c r="O259" i="3" s="1"/>
  <c r="I260" i="3"/>
  <c r="K260" i="3" l="1"/>
  <c r="N260" i="3" l="1"/>
  <c r="J260" i="3"/>
  <c r="M260" i="3" l="1"/>
  <c r="O260" i="3" s="1"/>
  <c r="I261" i="3"/>
  <c r="K261" i="3" l="1"/>
  <c r="N261" i="3" l="1"/>
  <c r="J261" i="3"/>
  <c r="M261" i="3" l="1"/>
  <c r="O261" i="3" s="1"/>
  <c r="I262" i="3"/>
  <c r="K262" i="3" l="1"/>
  <c r="N262" i="3" l="1"/>
  <c r="J262" i="3"/>
  <c r="M262" i="3" l="1"/>
  <c r="O262" i="3" s="1"/>
  <c r="I263" i="3"/>
  <c r="K263" i="3" l="1"/>
  <c r="N263" i="3" l="1"/>
  <c r="J263" i="3"/>
  <c r="M263" i="3" l="1"/>
  <c r="O263" i="3" s="1"/>
  <c r="I264" i="3"/>
  <c r="K264" i="3" l="1"/>
  <c r="N264" i="3" l="1"/>
  <c r="J264" i="3"/>
  <c r="M264" i="3" l="1"/>
  <c r="O264" i="3" s="1"/>
  <c r="I265" i="3"/>
  <c r="K265" i="3" l="1"/>
  <c r="N265" i="3" l="1"/>
  <c r="J265" i="3"/>
  <c r="M265" i="3" l="1"/>
  <c r="O265" i="3" s="1"/>
  <c r="I266" i="3"/>
  <c r="K266" i="3" l="1"/>
  <c r="N266" i="3" l="1"/>
  <c r="J266" i="3"/>
  <c r="M266" i="3" l="1"/>
  <c r="O266" i="3" s="1"/>
  <c r="I267" i="3"/>
  <c r="K267" i="3" l="1"/>
  <c r="N267" i="3" l="1"/>
  <c r="J267" i="3"/>
  <c r="M267" i="3" l="1"/>
  <c r="O267" i="3" s="1"/>
  <c r="I268" i="3"/>
  <c r="K268" i="3" l="1"/>
  <c r="N268" i="3" l="1"/>
  <c r="J268" i="3"/>
  <c r="M268" i="3" l="1"/>
  <c r="O268" i="3" s="1"/>
  <c r="I269" i="3"/>
  <c r="K269" i="3" l="1"/>
  <c r="N269" i="3" l="1"/>
  <c r="J269" i="3"/>
  <c r="M269" i="3" l="1"/>
  <c r="O269" i="3" s="1"/>
  <c r="I270" i="3"/>
  <c r="K270" i="3" l="1"/>
  <c r="N270" i="3" l="1"/>
  <c r="J270" i="3"/>
  <c r="M270" i="3" l="1"/>
  <c r="O270" i="3" s="1"/>
  <c r="I271" i="3"/>
  <c r="K271" i="3" l="1"/>
  <c r="N271" i="3" l="1"/>
  <c r="J271" i="3"/>
  <c r="M271" i="3" l="1"/>
  <c r="O271" i="3" s="1"/>
  <c r="I272" i="3"/>
  <c r="K272" i="3" l="1"/>
  <c r="N272" i="3" l="1"/>
  <c r="J272" i="3"/>
  <c r="M272" i="3" l="1"/>
  <c r="O272" i="3" s="1"/>
  <c r="I273" i="3"/>
  <c r="K273" i="3" l="1"/>
  <c r="N273" i="3" l="1"/>
  <c r="J273" i="3"/>
  <c r="M273" i="3" l="1"/>
  <c r="O273" i="3" s="1"/>
  <c r="I274" i="3"/>
  <c r="K274" i="3" l="1"/>
  <c r="N274" i="3" l="1"/>
  <c r="J274" i="3"/>
  <c r="M274" i="3" l="1"/>
  <c r="O274" i="3" s="1"/>
  <c r="I275" i="3"/>
  <c r="K275" i="3" l="1"/>
  <c r="N275" i="3" l="1"/>
  <c r="J275" i="3"/>
  <c r="M275" i="3" l="1"/>
  <c r="O275" i="3" s="1"/>
  <c r="I276" i="3"/>
  <c r="K276" i="3" l="1"/>
  <c r="N276" i="3" l="1"/>
  <c r="J276" i="3"/>
  <c r="M276" i="3" l="1"/>
  <c r="O276" i="3" s="1"/>
  <c r="I277" i="3"/>
  <c r="K277" i="3" l="1"/>
  <c r="N277" i="3" l="1"/>
  <c r="J277" i="3"/>
  <c r="M277" i="3" l="1"/>
  <c r="O277" i="3" s="1"/>
  <c r="I278" i="3"/>
  <c r="K278" i="3" l="1"/>
  <c r="N278" i="3" l="1"/>
  <c r="J278" i="3"/>
  <c r="M278" i="3" l="1"/>
  <c r="O278" i="3" s="1"/>
  <c r="I279" i="3"/>
  <c r="K279" i="3" l="1"/>
  <c r="N279" i="3" l="1"/>
  <c r="J279" i="3"/>
  <c r="M279" i="3" l="1"/>
  <c r="O279" i="3" s="1"/>
  <c r="I280" i="3"/>
  <c r="K280" i="3" l="1"/>
  <c r="N280" i="3" l="1"/>
  <c r="J280" i="3"/>
  <c r="M280" i="3" l="1"/>
  <c r="O280" i="3" s="1"/>
  <c r="I281" i="3"/>
  <c r="K281" i="3" l="1"/>
  <c r="N281" i="3" l="1"/>
  <c r="J281" i="3"/>
  <c r="M281" i="3" l="1"/>
  <c r="O281" i="3" s="1"/>
  <c r="I282" i="3"/>
  <c r="K282" i="3" l="1"/>
  <c r="N282" i="3" l="1"/>
  <c r="J282" i="3"/>
  <c r="M282" i="3" l="1"/>
  <c r="O282" i="3" s="1"/>
  <c r="I283" i="3"/>
  <c r="K283" i="3" l="1"/>
  <c r="N283" i="3" l="1"/>
  <c r="J283" i="3"/>
  <c r="M283" i="3" l="1"/>
  <c r="O283" i="3" s="1"/>
  <c r="I284" i="3"/>
  <c r="K284" i="3" l="1"/>
  <c r="N284" i="3" l="1"/>
  <c r="J284" i="3"/>
  <c r="M284" i="3" l="1"/>
  <c r="O284" i="3" s="1"/>
  <c r="I285" i="3"/>
  <c r="K285" i="3" l="1"/>
  <c r="N285" i="3" l="1"/>
  <c r="J285" i="3"/>
  <c r="M285" i="3" l="1"/>
  <c r="O285" i="3" s="1"/>
  <c r="I286" i="3"/>
  <c r="K286" i="3" l="1"/>
  <c r="N286" i="3" l="1"/>
  <c r="J286" i="3"/>
  <c r="M286" i="3" l="1"/>
  <c r="O286" i="3" s="1"/>
  <c r="I287" i="3"/>
  <c r="K287" i="3" l="1"/>
  <c r="N287" i="3" l="1"/>
  <c r="J287" i="3"/>
  <c r="M287" i="3" l="1"/>
  <c r="O287" i="3" s="1"/>
  <c r="I288" i="3"/>
  <c r="K288" i="3" l="1"/>
  <c r="N288" i="3" l="1"/>
  <c r="J288" i="3"/>
  <c r="M288" i="3" l="1"/>
  <c r="O288" i="3" s="1"/>
  <c r="I289" i="3"/>
  <c r="K289" i="3" l="1"/>
  <c r="N289" i="3" l="1"/>
  <c r="J289" i="3"/>
  <c r="M289" i="3" l="1"/>
  <c r="O289" i="3" s="1"/>
  <c r="I290" i="3"/>
  <c r="K290" i="3" l="1"/>
  <c r="N290" i="3" l="1"/>
  <c r="J290" i="3"/>
  <c r="M290" i="3" l="1"/>
  <c r="O290" i="3" s="1"/>
  <c r="I291" i="3"/>
  <c r="K291" i="3" l="1"/>
  <c r="N291" i="3" l="1"/>
  <c r="J291" i="3"/>
  <c r="M291" i="3" l="1"/>
  <c r="O291" i="3" s="1"/>
  <c r="I292" i="3"/>
  <c r="K292" i="3" l="1"/>
  <c r="N292" i="3" l="1"/>
  <c r="J292" i="3"/>
  <c r="M292" i="3" l="1"/>
  <c r="O292" i="3" s="1"/>
  <c r="I293" i="3"/>
  <c r="K293" i="3" l="1"/>
  <c r="N293" i="3" l="1"/>
  <c r="J293" i="3"/>
  <c r="M293" i="3" l="1"/>
  <c r="O293" i="3" s="1"/>
  <c r="I294" i="3"/>
  <c r="K294" i="3" l="1"/>
  <c r="N294" i="3" l="1"/>
  <c r="J294" i="3"/>
  <c r="M294" i="3" l="1"/>
  <c r="O294" i="3" s="1"/>
  <c r="I295" i="3"/>
  <c r="K295" i="3" l="1"/>
  <c r="N295" i="3" l="1"/>
  <c r="J295" i="3"/>
  <c r="M295" i="3" l="1"/>
  <c r="O295" i="3" s="1"/>
  <c r="I296" i="3"/>
  <c r="K296" i="3" l="1"/>
  <c r="N296" i="3" l="1"/>
  <c r="J296" i="3"/>
  <c r="M296" i="3" l="1"/>
  <c r="O296" i="3" s="1"/>
  <c r="I297" i="3"/>
  <c r="K297" i="3" l="1"/>
  <c r="N297" i="3" l="1"/>
  <c r="J297" i="3"/>
  <c r="M297" i="3" l="1"/>
  <c r="O297" i="3" s="1"/>
  <c r="I298" i="3"/>
  <c r="K298" i="3" l="1"/>
  <c r="N298" i="3" l="1"/>
  <c r="J298" i="3"/>
  <c r="M298" i="3" l="1"/>
  <c r="O298" i="3" s="1"/>
  <c r="I299" i="3"/>
  <c r="K299" i="3" l="1"/>
  <c r="N299" i="3" l="1"/>
  <c r="J299" i="3"/>
  <c r="M299" i="3" l="1"/>
  <c r="O299" i="3" s="1"/>
  <c r="I300" i="3"/>
  <c r="K300" i="3" l="1"/>
  <c r="N300" i="3" l="1"/>
  <c r="J300" i="3"/>
  <c r="M300" i="3" l="1"/>
  <c r="O300" i="3" s="1"/>
  <c r="I301" i="3"/>
  <c r="K301" i="3" l="1"/>
  <c r="N301" i="3" l="1"/>
  <c r="J301" i="3"/>
  <c r="M301" i="3" l="1"/>
  <c r="O301" i="3" s="1"/>
  <c r="I302" i="3"/>
  <c r="K302" i="3" l="1"/>
  <c r="N302" i="3" l="1"/>
  <c r="J302" i="3"/>
  <c r="M302" i="3" l="1"/>
  <c r="O302" i="3" s="1"/>
  <c r="I303" i="3"/>
  <c r="K303" i="3" l="1"/>
  <c r="N303" i="3" l="1"/>
  <c r="J303" i="3"/>
  <c r="M303" i="3" l="1"/>
  <c r="O303" i="3" s="1"/>
  <c r="I304" i="3"/>
  <c r="K304" i="3" l="1"/>
  <c r="N304" i="3" l="1"/>
  <c r="J304" i="3"/>
  <c r="M304" i="3" l="1"/>
  <c r="O304" i="3" s="1"/>
  <c r="I305" i="3"/>
  <c r="K305" i="3" l="1"/>
  <c r="N305" i="3" l="1"/>
  <c r="J305" i="3"/>
  <c r="M305" i="3" l="1"/>
  <c r="O305" i="3" s="1"/>
  <c r="I306" i="3"/>
  <c r="K306" i="3" l="1"/>
  <c r="N306" i="3" l="1"/>
  <c r="J306" i="3"/>
  <c r="M306" i="3" l="1"/>
  <c r="O306" i="3" s="1"/>
  <c r="I307" i="3"/>
  <c r="K307" i="3" l="1"/>
  <c r="N307" i="3" l="1"/>
  <c r="J307" i="3"/>
  <c r="M307" i="3" l="1"/>
  <c r="O307" i="3" s="1"/>
  <c r="I308" i="3"/>
  <c r="K308" i="3" l="1"/>
  <c r="N308" i="3" l="1"/>
  <c r="J308" i="3"/>
  <c r="M308" i="3" l="1"/>
  <c r="O308" i="3" s="1"/>
  <c r="I309" i="3"/>
  <c r="K309" i="3" l="1"/>
  <c r="N309" i="3" l="1"/>
  <c r="J309" i="3"/>
  <c r="M309" i="3" l="1"/>
  <c r="O309" i="3" s="1"/>
  <c r="I310" i="3"/>
  <c r="K310" i="3" l="1"/>
  <c r="N310" i="3" l="1"/>
  <c r="J310" i="3"/>
  <c r="M310" i="3" l="1"/>
  <c r="O310" i="3" s="1"/>
  <c r="I311" i="3"/>
  <c r="K311" i="3" l="1"/>
  <c r="N311" i="3" l="1"/>
  <c r="J311" i="3"/>
  <c r="M311" i="3" l="1"/>
  <c r="O311" i="3" s="1"/>
  <c r="I312" i="3"/>
  <c r="K312" i="3" l="1"/>
  <c r="N312" i="3" l="1"/>
  <c r="J312" i="3"/>
  <c r="M312" i="3" l="1"/>
  <c r="O312" i="3" s="1"/>
  <c r="I313" i="3"/>
  <c r="K313" i="3" l="1"/>
  <c r="N313" i="3" l="1"/>
  <c r="J313" i="3"/>
  <c r="M313" i="3" l="1"/>
  <c r="O313" i="3" s="1"/>
  <c r="I314" i="3"/>
  <c r="K314" i="3" l="1"/>
  <c r="N314" i="3" l="1"/>
  <c r="J314" i="3"/>
  <c r="M314" i="3" l="1"/>
  <c r="O314" i="3" s="1"/>
  <c r="I315" i="3"/>
  <c r="K315" i="3" l="1"/>
  <c r="N315" i="3" l="1"/>
  <c r="J315" i="3"/>
  <c r="M315" i="3" l="1"/>
  <c r="O315" i="3" s="1"/>
  <c r="I316" i="3"/>
  <c r="K316" i="3" l="1"/>
  <c r="N316" i="3" l="1"/>
  <c r="J316" i="3"/>
  <c r="M316" i="3" l="1"/>
  <c r="O316" i="3" s="1"/>
  <c r="I317" i="3"/>
  <c r="K317" i="3" l="1"/>
  <c r="N317" i="3" l="1"/>
  <c r="J317" i="3"/>
  <c r="M317" i="3" l="1"/>
  <c r="O317" i="3" s="1"/>
  <c r="I318" i="3"/>
  <c r="K318" i="3" l="1"/>
  <c r="N318" i="3" l="1"/>
  <c r="J318" i="3"/>
  <c r="M318" i="3" l="1"/>
  <c r="O318" i="3" s="1"/>
  <c r="I319" i="3"/>
  <c r="K319" i="3" l="1"/>
  <c r="N319" i="3" l="1"/>
  <c r="J319" i="3"/>
  <c r="M319" i="3" l="1"/>
  <c r="O319" i="3" s="1"/>
  <c r="I320" i="3"/>
  <c r="K320" i="3" l="1"/>
  <c r="N320" i="3" l="1"/>
  <c r="J320" i="3"/>
  <c r="M320" i="3" l="1"/>
  <c r="O320" i="3" s="1"/>
  <c r="I321" i="3"/>
  <c r="K321" i="3" l="1"/>
  <c r="N321" i="3" l="1"/>
  <c r="J321" i="3"/>
  <c r="M321" i="3" l="1"/>
  <c r="O321" i="3" s="1"/>
  <c r="I322" i="3"/>
  <c r="K322" i="3" l="1"/>
  <c r="N322" i="3" l="1"/>
  <c r="J322" i="3"/>
  <c r="M322" i="3" l="1"/>
  <c r="O322" i="3" s="1"/>
  <c r="I323" i="3"/>
  <c r="K323" i="3" l="1"/>
  <c r="N323" i="3" l="1"/>
  <c r="J323" i="3"/>
  <c r="M323" i="3" l="1"/>
  <c r="O323" i="3" s="1"/>
  <c r="I324" i="3"/>
  <c r="K324" i="3" l="1"/>
  <c r="N324" i="3" l="1"/>
  <c r="J324" i="3"/>
  <c r="M324" i="3" l="1"/>
  <c r="O324" i="3" s="1"/>
  <c r="I325" i="3"/>
  <c r="K325" i="3" l="1"/>
  <c r="N325" i="3" l="1"/>
  <c r="J325" i="3"/>
  <c r="M325" i="3" l="1"/>
  <c r="O325" i="3" s="1"/>
  <c r="I326" i="3"/>
  <c r="K326" i="3" l="1"/>
  <c r="N326" i="3" l="1"/>
  <c r="J326" i="3"/>
  <c r="M326" i="3" l="1"/>
  <c r="O326" i="3" s="1"/>
  <c r="I327" i="3"/>
  <c r="K327" i="3" l="1"/>
  <c r="N327" i="3" l="1"/>
  <c r="J327" i="3"/>
  <c r="M327" i="3" l="1"/>
  <c r="O327" i="3" s="1"/>
  <c r="I328" i="3"/>
  <c r="K328" i="3" l="1"/>
  <c r="N328" i="3" l="1"/>
  <c r="J328" i="3"/>
  <c r="M328" i="3" l="1"/>
  <c r="O328" i="3" s="1"/>
  <c r="I329" i="3"/>
  <c r="K329" i="3" l="1"/>
  <c r="N329" i="3" l="1"/>
  <c r="J329" i="3"/>
  <c r="M329" i="3" l="1"/>
  <c r="O329" i="3" s="1"/>
  <c r="I330" i="3"/>
  <c r="K330" i="3" l="1"/>
  <c r="N330" i="3" l="1"/>
  <c r="J330" i="3"/>
  <c r="M330" i="3" l="1"/>
  <c r="O330" i="3" s="1"/>
  <c r="I331" i="3"/>
  <c r="K331" i="3" l="1"/>
  <c r="N331" i="3" l="1"/>
  <c r="J331" i="3"/>
  <c r="M331" i="3" l="1"/>
  <c r="O331" i="3" s="1"/>
  <c r="I332" i="3"/>
  <c r="K332" i="3" l="1"/>
  <c r="N332" i="3" l="1"/>
  <c r="J332" i="3"/>
  <c r="M332" i="3" l="1"/>
  <c r="O332" i="3" s="1"/>
  <c r="I333" i="3"/>
  <c r="K333" i="3" l="1"/>
  <c r="N333" i="3" l="1"/>
  <c r="J333" i="3"/>
  <c r="M333" i="3" l="1"/>
  <c r="O333" i="3" s="1"/>
  <c r="I334" i="3"/>
  <c r="K334" i="3" l="1"/>
  <c r="N334" i="3" l="1"/>
  <c r="J334" i="3"/>
  <c r="M334" i="3" l="1"/>
  <c r="O334" i="3" s="1"/>
  <c r="I335" i="3"/>
  <c r="K335" i="3" l="1"/>
  <c r="J335" i="3" s="1"/>
  <c r="I336" i="3" s="1"/>
  <c r="K336" i="3" l="1"/>
  <c r="J336" i="3" l="1"/>
  <c r="I337" i="3" s="1"/>
  <c r="E25" i="3"/>
  <c r="K337" i="3" l="1"/>
  <c r="J337" i="3" s="1"/>
  <c r="I338" i="3" s="1"/>
  <c r="K338" i="3" l="1"/>
  <c r="J338" i="3" s="1"/>
  <c r="I339" i="3" s="1"/>
  <c r="K339" i="3" l="1"/>
  <c r="J339" i="3" s="1"/>
  <c r="I340" i="3" s="1"/>
  <c r="K340" i="3" l="1"/>
  <c r="J340" i="3" s="1"/>
  <c r="I341" i="3" s="1"/>
  <c r="K341" i="3" l="1"/>
  <c r="J341" i="3" s="1"/>
  <c r="I342" i="3" s="1"/>
  <c r="K342" i="3" l="1"/>
  <c r="J342" i="3" s="1"/>
  <c r="I343" i="3" s="1"/>
  <c r="K343" i="3" l="1"/>
  <c r="J343" i="3" s="1"/>
  <c r="I344" i="3" s="1"/>
  <c r="K344" i="3" l="1"/>
  <c r="J344" i="3" s="1"/>
  <c r="I345" i="3" s="1"/>
  <c r="K345" i="3" l="1"/>
  <c r="J345" i="3" s="1"/>
  <c r="I346" i="3" s="1"/>
  <c r="K346" i="3" l="1"/>
  <c r="J346" i="3" s="1"/>
  <c r="I347" i="3" s="1"/>
  <c r="K347" i="3" l="1"/>
  <c r="J347" i="3" s="1"/>
  <c r="I348" i="3" s="1"/>
  <c r="K348" i="3" l="1"/>
  <c r="J348" i="3" s="1"/>
  <c r="I349" i="3" s="1"/>
  <c r="K349" i="3" l="1"/>
  <c r="J349" i="3" s="1"/>
  <c r="I350" i="3" s="1"/>
  <c r="K350" i="3" l="1"/>
  <c r="J350" i="3" s="1"/>
  <c r="I351" i="3" s="1"/>
  <c r="K351" i="3" l="1"/>
  <c r="J351" i="3" s="1"/>
  <c r="I352" i="3" s="1"/>
  <c r="K352" i="3" l="1"/>
  <c r="J352" i="3" s="1"/>
  <c r="I353" i="3" s="1"/>
  <c r="K353" i="3" l="1"/>
  <c r="J353" i="3" s="1"/>
  <c r="I354" i="3" s="1"/>
  <c r="K354" i="3" l="1"/>
  <c r="J354" i="3" s="1"/>
  <c r="I355" i="3" s="1"/>
  <c r="K355" i="3" l="1"/>
  <c r="J355" i="3" s="1"/>
  <c r="I356" i="3" s="1"/>
  <c r="K356" i="3" l="1"/>
  <c r="J356" i="3" s="1"/>
  <c r="I357" i="3" s="1"/>
  <c r="K357" i="3" l="1"/>
  <c r="J357" i="3" s="1"/>
  <c r="I358" i="3" s="1"/>
  <c r="K358" i="3" l="1"/>
  <c r="J358" i="3" s="1"/>
  <c r="I359" i="3" s="1"/>
  <c r="K359" i="3" l="1"/>
  <c r="J359" i="3" s="1"/>
  <c r="I360" i="3" s="1"/>
  <c r="K360" i="3" l="1"/>
  <c r="J360" i="3" s="1"/>
  <c r="I361" i="3" s="1"/>
  <c r="K361" i="3" l="1"/>
  <c r="J361" i="3" s="1"/>
  <c r="I362" i="3" s="1"/>
  <c r="K362" i="3" l="1"/>
  <c r="J362" i="3" s="1"/>
  <c r="I363" i="3" s="1"/>
  <c r="K363" i="3" l="1"/>
  <c r="J363" i="3" s="1"/>
  <c r="I364" i="3" s="1"/>
  <c r="K364" i="3" l="1"/>
  <c r="J364" i="3" s="1"/>
  <c r="I365" i="3" s="1"/>
  <c r="K365" i="3" l="1"/>
  <c r="J365" i="3" s="1"/>
  <c r="I366" i="3" s="1"/>
  <c r="K366" i="3" l="1"/>
  <c r="J366" i="3" s="1"/>
  <c r="I367" i="3" s="1"/>
  <c r="K367" i="3" l="1"/>
  <c r="J367" i="3" s="1"/>
  <c r="I368" i="3" s="1"/>
  <c r="K368" i="3" l="1"/>
  <c r="J368" i="3" s="1"/>
  <c r="I369" i="3" s="1"/>
  <c r="K369" i="3" l="1"/>
  <c r="J369" i="3" s="1"/>
  <c r="I370" i="3" s="1"/>
  <c r="K370" i="3" l="1"/>
  <c r="J370" i="3" s="1"/>
  <c r="I371" i="3" s="1"/>
  <c r="K371" i="3" l="1"/>
  <c r="J371" i="3" s="1"/>
  <c r="I372" i="3" s="1"/>
  <c r="K372" i="3" l="1"/>
  <c r="J372" i="3" s="1"/>
  <c r="I373" i="3" s="1"/>
  <c r="K373" i="3" l="1"/>
  <c r="J373" i="3" s="1"/>
  <c r="I374" i="3" s="1"/>
  <c r="K374" i="3" l="1"/>
  <c r="J374" i="3" s="1"/>
  <c r="I375" i="3" s="1"/>
  <c r="K375" i="3" l="1"/>
  <c r="J375" i="3" s="1"/>
  <c r="I376" i="3" s="1"/>
  <c r="K376" i="3" l="1"/>
  <c r="J376" i="3" s="1"/>
  <c r="I377" i="3" s="1"/>
  <c r="K377" i="3" l="1"/>
  <c r="J377" i="3" s="1"/>
  <c r="I378" i="3" s="1"/>
  <c r="K378" i="3" l="1"/>
  <c r="J378" i="3" s="1"/>
  <c r="I379" i="3" s="1"/>
  <c r="K379" i="3" l="1"/>
  <c r="J379" i="3" s="1"/>
  <c r="I380" i="3" s="1"/>
  <c r="K380" i="3" l="1"/>
  <c r="J380" i="3" s="1"/>
  <c r="I381" i="3" s="1"/>
  <c r="K381" i="3" l="1"/>
  <c r="J381" i="3" s="1"/>
  <c r="I382" i="3" s="1"/>
  <c r="K382" i="3" l="1"/>
  <c r="J382" i="3" s="1"/>
  <c r="I383" i="3" s="1"/>
  <c r="K383" i="3" l="1"/>
  <c r="J383" i="3" s="1"/>
  <c r="I384" i="3" s="1"/>
  <c r="K384" i="3" l="1"/>
  <c r="J384" i="3" s="1"/>
  <c r="I385" i="3" s="1"/>
  <c r="K385" i="3" l="1"/>
  <c r="J385" i="3" s="1"/>
  <c r="I386" i="3" s="1"/>
  <c r="K386" i="3" l="1"/>
  <c r="J386" i="3" s="1"/>
  <c r="I387" i="3" s="1"/>
  <c r="K387" i="3" l="1"/>
  <c r="J387" i="3" s="1"/>
  <c r="I388" i="3" s="1"/>
  <c r="K388" i="3" l="1"/>
  <c r="J388" i="3" s="1"/>
  <c r="I389" i="3" s="1"/>
  <c r="K389" i="3" l="1"/>
  <c r="J389" i="3" s="1"/>
  <c r="I390" i="3" s="1"/>
  <c r="K390" i="3" l="1"/>
  <c r="J390" i="3" s="1"/>
  <c r="I391" i="3" s="1"/>
  <c r="K391" i="3" l="1"/>
  <c r="J391" i="3" s="1"/>
  <c r="I392" i="3" s="1"/>
  <c r="K392" i="3" l="1"/>
  <c r="J392" i="3" s="1"/>
  <c r="I393" i="3" s="1"/>
  <c r="K393" i="3" l="1"/>
  <c r="J393" i="3" s="1"/>
  <c r="I394" i="3" s="1"/>
  <c r="K394" i="3" l="1"/>
  <c r="J394" i="3" s="1"/>
  <c r="I395" i="3" s="1"/>
  <c r="K395" i="3" s="1"/>
  <c r="J395" i="3" s="1"/>
  <c r="E26" i="3" s="1"/>
  <c r="E27" i="3" s="1"/>
</calcChain>
</file>

<file path=xl/sharedStrings.xml><?xml version="1.0" encoding="utf-8"?>
<sst xmlns="http://schemas.openxmlformats.org/spreadsheetml/2006/main" count="47" uniqueCount="35">
  <si>
    <t>Cost</t>
  </si>
  <si>
    <t>Period</t>
  </si>
  <si>
    <t>Residual Value</t>
  </si>
  <si>
    <t>Return Implicit</t>
  </si>
  <si>
    <t>Discount</t>
  </si>
  <si>
    <t>Rate</t>
  </si>
  <si>
    <t>Delivery</t>
  </si>
  <si>
    <t>Redelivery</t>
  </si>
  <si>
    <t>Capital</t>
  </si>
  <si>
    <t>Days</t>
  </si>
  <si>
    <t>Surplus/Deficit</t>
  </si>
  <si>
    <t>Cash Mvt</t>
  </si>
  <si>
    <t>Date</t>
  </si>
  <si>
    <t>Net Present Value Vessel Investment</t>
  </si>
  <si>
    <t>Period Days</t>
  </si>
  <si>
    <t>Discounted Days</t>
  </si>
  <si>
    <t>Bareboat Rate</t>
  </si>
  <si>
    <t>Net Present Value of Bare Boat Cash flow</t>
  </si>
  <si>
    <t>Bareboat Cashflow</t>
  </si>
  <si>
    <t>BB Rate</t>
  </si>
  <si>
    <t>Discounted</t>
  </si>
  <si>
    <t>Element</t>
  </si>
  <si>
    <t xml:space="preserve">Interest </t>
  </si>
  <si>
    <t>Basis Days</t>
  </si>
  <si>
    <t>Daily Return Implicit</t>
  </si>
  <si>
    <t>Calculated Daily Bareboat Rate</t>
  </si>
  <si>
    <t>Interest</t>
  </si>
  <si>
    <t>Total</t>
  </si>
  <si>
    <t>Payment</t>
  </si>
  <si>
    <t>Bareboat</t>
  </si>
  <si>
    <t>Daily</t>
  </si>
  <si>
    <t>Remaining</t>
  </si>
  <si>
    <t>Annuity</t>
  </si>
  <si>
    <t>Balance</t>
  </si>
  <si>
    <t>Daily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</si>
</sst>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_-;\-* #,##0_-;_-* &quot;-&quot;??_-;_-@_-"/>
    <numFmt numFmtId="165" formatCode="0\ "/>
    <numFmt numFmtId="166" formatCode="0.0000%"/>
    <numFmt numFmtId="167" formatCode="_-* #,##0.00000_-;\-* #,##0.00000_-;_-* &quot;-&quot;??_-;_-@_-"/>
    <numFmt numFmtId="168" formatCode="[$@]\ 0%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10" fontId="0" fillId="0" borderId="0" xfId="2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3" fontId="0" fillId="0" borderId="0" xfId="0" applyNumberForma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/>
    <xf numFmtId="3" fontId="0" fillId="0" borderId="0" xfId="1" applyNumberFormat="1" applyFont="1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14" fontId="0" fillId="2" borderId="0" xfId="0" applyNumberFormat="1" applyFill="1"/>
    <xf numFmtId="164" fontId="0" fillId="2" borderId="0" xfId="0" applyNumberFormat="1" applyFill="1" applyAlignment="1">
      <alignment horizontal="right"/>
    </xf>
    <xf numFmtId="2" fontId="0" fillId="2" borderId="0" xfId="0" applyNumberFormat="1" applyFill="1" applyAlignment="1">
      <alignment horizontal="right"/>
    </xf>
    <xf numFmtId="43" fontId="0" fillId="2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0" fontId="0" fillId="3" borderId="0" xfId="0" applyFill="1" applyAlignment="1"/>
    <xf numFmtId="0" fontId="0" fillId="3" borderId="0" xfId="0" applyFill="1" applyAlignment="1">
      <alignment horizontal="right"/>
    </xf>
    <xf numFmtId="3" fontId="0" fillId="3" borderId="0" xfId="1" applyNumberFormat="1" applyFont="1" applyFill="1" applyAlignment="1">
      <alignment horizontal="right"/>
    </xf>
    <xf numFmtId="10" fontId="0" fillId="3" borderId="0" xfId="2" applyNumberFormat="1" applyFont="1" applyFill="1" applyAlignment="1">
      <alignment horizontal="right"/>
    </xf>
    <xf numFmtId="165" fontId="0" fillId="3" borderId="0" xfId="1" applyNumberFormat="1" applyFont="1" applyFill="1" applyAlignment="1">
      <alignment horizontal="right"/>
    </xf>
    <xf numFmtId="166" fontId="0" fillId="0" borderId="0" xfId="2" applyNumberFormat="1" applyFont="1" applyAlignment="1">
      <alignment horizontal="right"/>
    </xf>
    <xf numFmtId="14" fontId="0" fillId="3" borderId="0" xfId="0" applyNumberFormat="1" applyFill="1" applyAlignment="1">
      <alignment horizontal="right"/>
    </xf>
    <xf numFmtId="167" fontId="0" fillId="0" borderId="0" xfId="0" applyNumberFormat="1" applyAlignment="1">
      <alignment horizontal="right"/>
    </xf>
    <xf numFmtId="167" fontId="0" fillId="2" borderId="0" xfId="0" applyNumberFormat="1" applyFill="1" applyAlignment="1">
      <alignment horizontal="right"/>
    </xf>
    <xf numFmtId="168" fontId="2" fillId="0" borderId="0" xfId="0" applyNumberFormat="1" applyFont="1" applyAlignment="1">
      <alignment horizontal="right"/>
    </xf>
    <xf numFmtId="14" fontId="4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Reducing Annuity Balance v Bareboat Costs per day</a:t>
            </a:r>
          </a:p>
        </c:rich>
      </c:tx>
      <c:layout>
        <c:manualLayout>
          <c:xMode val="edge"/>
          <c:yMode val="edge"/>
          <c:x val="0.26686236114939482"/>
          <c:y val="1.13122296912888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780112190215034E-2"/>
          <c:y val="6.7873378147732866E-2"/>
          <c:w val="0.85044049157499457"/>
          <c:h val="0.66968399772429754"/>
        </c:manualLayout>
      </c:layout>
      <c:areaChart>
        <c:grouping val="stacked"/>
        <c:varyColors val="0"/>
        <c:ser>
          <c:idx val="2"/>
          <c:order val="1"/>
          <c:tx>
            <c:strRef>
              <c:f>'Daily BB'!$M$31:$M$33</c:f>
              <c:strCache>
                <c:ptCount val="1"/>
                <c:pt idx="0">
                  <c:v>Daily Capital Element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'Daily BB'!$M$35:$M$334</c:f>
              <c:numCache>
                <c:formatCode>_(* #,##0.00_);_(* \(#,##0.00\);_(* "-"??_);_(@_)</c:formatCode>
                <c:ptCount val="300"/>
                <c:pt idx="0">
                  <c:v>24834.809282829629</c:v>
                </c:pt>
                <c:pt idx="1">
                  <c:v>1270.4579281108079</c:v>
                </c:pt>
                <c:pt idx="2">
                  <c:v>5623.6737782636756</c:v>
                </c:pt>
                <c:pt idx="3">
                  <c:v>2887.9384728270857</c:v>
                </c:pt>
                <c:pt idx="4">
                  <c:v>4301.2090509156769</c:v>
                </c:pt>
                <c:pt idx="5">
                  <c:v>2936.6939403480228</c:v>
                </c:pt>
                <c:pt idx="6">
                  <c:v>4347.1684277516661</c:v>
                </c:pt>
                <c:pt idx="7">
                  <c:v>3690.8867895803414</c:v>
                </c:pt>
                <c:pt idx="8">
                  <c:v>3011.448901009971</c:v>
                </c:pt>
                <c:pt idx="9">
                  <c:v>4417.6362456624856</c:v>
                </c:pt>
                <c:pt idx="10">
                  <c:v>3061.8255689522639</c:v>
                </c:pt>
                <c:pt idx="11">
                  <c:v>4465.1238482520212</c:v>
                </c:pt>
                <c:pt idx="12">
                  <c:v>3813.5714111310062</c:v>
                </c:pt>
                <c:pt idx="13">
                  <c:v>1589.3700057159792</c:v>
                </c:pt>
                <c:pt idx="14">
                  <c:v>5885.4935178411488</c:v>
                </c:pt>
                <c:pt idx="15">
                  <c:v>3189.3678148950216</c:v>
                </c:pt>
                <c:pt idx="16">
                  <c:v>4585.3516389356901</c:v>
                </c:pt>
                <c:pt idx="17">
                  <c:v>3242.079850161359</c:v>
                </c:pt>
                <c:pt idx="18">
                  <c:v>4635.0406772278047</c:v>
                </c:pt>
                <c:pt idx="19">
                  <c:v>3990.3007362400549</c:v>
                </c:pt>
                <c:pt idx="20">
                  <c:v>3322.9005407417658</c:v>
                </c:pt>
                <c:pt idx="21">
                  <c:v>4711.2263598476029</c:v>
                </c:pt>
                <c:pt idx="22">
                  <c:v>3377.3653293147877</c:v>
                </c:pt>
                <c:pt idx="23">
                  <c:v>4762.5676323160706</c:v>
                </c:pt>
                <c:pt idx="24">
                  <c:v>4122.9406450814195</c:v>
                </c:pt>
                <c:pt idx="25">
                  <c:v>1934.1634034447113</c:v>
                </c:pt>
                <c:pt idx="26">
                  <c:v>6168.5612469759826</c:v>
                </c:pt>
                <c:pt idx="27">
                  <c:v>3515.2596651102726</c:v>
                </c:pt>
                <c:pt idx="28">
                  <c:v>4892.5538280109777</c:v>
                </c:pt>
                <c:pt idx="29">
                  <c:v>3572.2493635072333</c:v>
                </c:pt>
                <c:pt idx="30">
                  <c:v>4946.275208557081</c:v>
                </c:pt>
                <c:pt idx="31">
                  <c:v>4314.0136315665895</c:v>
                </c:pt>
                <c:pt idx="32">
                  <c:v>3659.6280485166817</c:v>
                </c:pt>
                <c:pt idx="33">
                  <c:v>5028.6427893839482</c:v>
                </c:pt>
                <c:pt idx="34">
                  <c:v>3718.5127292843845</c:v>
                </c:pt>
                <c:pt idx="35">
                  <c:v>5084.1504764368401</c:v>
                </c:pt>
                <c:pt idx="36">
                  <c:v>4457.4167493654359</c:v>
                </c:pt>
                <c:pt idx="37">
                  <c:v>3083.761650410228</c:v>
                </c:pt>
                <c:pt idx="38">
                  <c:v>5821.826943625354</c:v>
                </c:pt>
                <c:pt idx="39">
                  <c:v>3868.61855919046</c:v>
                </c:pt>
                <c:pt idx="40">
                  <c:v>5225.6478459158643</c:v>
                </c:pt>
                <c:pt idx="41">
                  <c:v>3930.2464537009055</c:v>
                </c:pt>
                <c:pt idx="42">
                  <c:v>5283.7414253938514</c:v>
                </c:pt>
                <c:pt idx="43">
                  <c:v>4665.0099225647509</c:v>
                </c:pt>
                <c:pt idx="44">
                  <c:v>4024.7358585927404</c:v>
                </c:pt>
                <c:pt idx="45">
                  <c:v>5372.8119314774503</c:v>
                </c:pt>
                <c:pt idx="46">
                  <c:v>4088.4129519869998</c:v>
                </c:pt>
                <c:pt idx="47">
                  <c:v>5432.8371897701836</c:v>
                </c:pt>
                <c:pt idx="48">
                  <c:v>4820.0834015937326</c:v>
                </c:pt>
                <c:pt idx="49">
                  <c:v>2711.1321299418673</c:v>
                </c:pt>
                <c:pt idx="50">
                  <c:v>6806.4353317673949</c:v>
                </c:pt>
                <c:pt idx="51">
                  <c:v>4249.6350258495231</c:v>
                </c:pt>
                <c:pt idx="52">
                  <c:v>5584.8132946807928</c:v>
                </c:pt>
                <c:pt idx="53">
                  <c:v>4316.2641503401292</c:v>
                </c:pt>
                <c:pt idx="54">
                  <c:v>5647.6212872285168</c:v>
                </c:pt>
                <c:pt idx="55">
                  <c:v>5043.478864048946</c:v>
                </c:pt>
                <c:pt idx="56">
                  <c:v>4418.4208346195092</c:v>
                </c:pt>
                <c:pt idx="57">
                  <c:v>5743.9193597902249</c:v>
                </c:pt>
                <c:pt idx="58">
                  <c:v>4487.2654451085218</c:v>
                </c:pt>
                <c:pt idx="59">
                  <c:v>5808.8157818219252</c:v>
                </c:pt>
                <c:pt idx="60">
                  <c:v>5211.1361491601656</c:v>
                </c:pt>
                <c:pt idx="61">
                  <c:v>3146.9621696742502</c:v>
                </c:pt>
                <c:pt idx="62">
                  <c:v>7164.2421240333333</c:v>
                </c:pt>
                <c:pt idx="63">
                  <c:v>4661.5728963638621</c:v>
                </c:pt>
                <c:pt idx="64">
                  <c:v>5973.1268272267262</c:v>
                </c:pt>
                <c:pt idx="65">
                  <c:v>4733.6091258177885</c:v>
                </c:pt>
                <c:pt idx="66">
                  <c:v>6041.0318311915707</c:v>
                </c:pt>
                <c:pt idx="67">
                  <c:v>5452.6624648992401</c:v>
                </c:pt>
                <c:pt idx="68">
                  <c:v>4844.0553277950194</c:v>
                </c:pt>
                <c:pt idx="69">
                  <c:v>6145.1440236261005</c:v>
                </c:pt>
                <c:pt idx="70">
                  <c:v>4918.4868253981931</c:v>
                </c:pt>
                <c:pt idx="71">
                  <c:v>6215.3069288498582</c:v>
                </c:pt>
                <c:pt idx="72">
                  <c:v>5633.9247952882624</c:v>
                </c:pt>
                <c:pt idx="73">
                  <c:v>3618.1620105834486</c:v>
                </c:pt>
                <c:pt idx="74">
                  <c:v>7551.0867382675151</c:v>
                </c:pt>
                <c:pt idx="75">
                  <c:v>5106.9415982780629</c:v>
                </c:pt>
                <c:pt idx="76">
                  <c:v>6392.9539572494405</c:v>
                </c:pt>
                <c:pt idx="77">
                  <c:v>5184.8237464760623</c:v>
                </c:pt>
                <c:pt idx="78">
                  <c:v>6466.369620760227</c:v>
                </c:pt>
                <c:pt idx="79">
                  <c:v>5895.0533743044434</c:v>
                </c:pt>
                <c:pt idx="80">
                  <c:v>5304.2322022319422</c:v>
                </c:pt>
                <c:pt idx="81">
                  <c:v>6578.9300882222933</c:v>
                </c:pt>
                <c:pt idx="82">
                  <c:v>5384.7039909563728</c:v>
                </c:pt>
                <c:pt idx="83">
                  <c:v>6654.7868782543846</c:v>
                </c:pt>
                <c:pt idx="84">
                  <c:v>6091.0248678672515</c:v>
                </c:pt>
                <c:pt idx="85">
                  <c:v>4841.6437173820914</c:v>
                </c:pt>
                <c:pt idx="86">
                  <c:v>7370.1000051814799</c:v>
                </c:pt>
                <c:pt idx="87">
                  <c:v>5589.8414167240071</c:v>
                </c:pt>
                <c:pt idx="88">
                  <c:v>6848.1598215036902</c:v>
                </c:pt>
                <c:pt idx="89">
                  <c:v>5674.0621178738038</c:v>
                </c:pt>
                <c:pt idx="90">
                  <c:v>6927.5505265537986</c:v>
                </c:pt>
                <c:pt idx="91">
                  <c:v>6374.7244623618562</c:v>
                </c:pt>
                <c:pt idx="92">
                  <c:v>5803.1880744418831</c:v>
                </c:pt>
                <c:pt idx="93">
                  <c:v>7049.2712032075806</c:v>
                </c:pt>
                <c:pt idx="94">
                  <c:v>5890.2091682101445</c:v>
                </c:pt>
                <c:pt idx="95">
                  <c:v>7131.3017003914729</c:v>
                </c:pt>
                <c:pt idx="96">
                  <c:v>6586.6446568450156</c:v>
                </c:pt>
                <c:pt idx="97">
                  <c:v>4679.9725660650247</c:v>
                </c:pt>
                <c:pt idx="98">
                  <c:v>8422.8096444817438</c:v>
                </c:pt>
                <c:pt idx="99">
                  <c:v>6110.5437808703864</c:v>
                </c:pt>
                <c:pt idx="100">
                  <c:v>7339.000282892308</c:v>
                </c:pt>
                <c:pt idx="101">
                  <c:v>6201.5992319645748</c:v>
                </c:pt>
                <c:pt idx="102">
                  <c:v>7424.8337699368467</c:v>
                </c:pt>
                <c:pt idx="103">
                  <c:v>6891.9453434298048</c:v>
                </c:pt>
                <c:pt idx="104">
                  <c:v>6341.2033984081272</c:v>
                </c:pt>
                <c:pt idx="105">
                  <c:v>7556.4317387328256</c:v>
                </c:pt>
                <c:pt idx="106">
                  <c:v>6435.2864923875659</c:v>
                </c:pt>
                <c:pt idx="107">
                  <c:v>7645.1192355400262</c:v>
                </c:pt>
                <c:pt idx="108">
                  <c:v>7121.0627410533916</c:v>
                </c:pt>
                <c:pt idx="109">
                  <c:v>5275.5839160010637</c:v>
                </c:pt>
                <c:pt idx="110">
                  <c:v>8911.7933471394554</c:v>
                </c:pt>
                <c:pt idx="111">
                  <c:v>6673.5037624665965</c:v>
                </c:pt>
                <c:pt idx="112">
                  <c:v>7869.6749180324914</c:v>
                </c:pt>
                <c:pt idx="113">
                  <c:v>6771.9486378612073</c:v>
                </c:pt>
                <c:pt idx="114">
                  <c:v>7962.4740512556518</c:v>
                </c:pt>
                <c:pt idx="115">
                  <c:v>7451.1413020741102</c:v>
                </c:pt>
                <c:pt idx="116">
                  <c:v>6922.8813736465372</c:v>
                </c:pt>
                <c:pt idx="117">
                  <c:v>8104.7509041617586</c:v>
                </c:pt>
                <c:pt idx="118">
                  <c:v>7024.5995846960341</c:v>
                </c:pt>
                <c:pt idx="119">
                  <c:v>8200.6356496151602</c:v>
                </c:pt>
                <c:pt idx="120">
                  <c:v>7698.8515424233328</c:v>
                </c:pt>
                <c:pt idx="121">
                  <c:v>5919.5321245869354</c:v>
                </c:pt>
                <c:pt idx="122">
                  <c:v>9440.4605382330046</c:v>
                </c:pt>
                <c:pt idx="123">
                  <c:v>7282.1507798435241</c:v>
                </c:pt>
                <c:pt idx="124">
                  <c:v>8443.4164706022639</c:v>
                </c:pt>
                <c:pt idx="125">
                  <c:v>7388.5847685101498</c:v>
                </c:pt>
                <c:pt idx="126">
                  <c:v>8543.7465472482581</c:v>
                </c:pt>
                <c:pt idx="127">
                  <c:v>8055.7188270929428</c:v>
                </c:pt>
                <c:pt idx="128">
                  <c:v>7551.7654440539463</c:v>
                </c:pt>
                <c:pt idx="129">
                  <c:v>8697.5689294548902</c:v>
                </c:pt>
                <c:pt idx="130">
                  <c:v>7661.7384003498801</c:v>
                </c:pt>
                <c:pt idx="131">
                  <c:v>8801.2350165045609</c:v>
                </c:pt>
                <c:pt idx="132">
                  <c:v>8323.530812929348</c:v>
                </c:pt>
                <c:pt idx="133">
                  <c:v>7243.9837405400813</c:v>
                </c:pt>
                <c:pt idx="134">
                  <c:v>9485.9861686718577</c:v>
                </c:pt>
                <c:pt idx="135">
                  <c:v>7942.0825807459496</c:v>
                </c:pt>
                <c:pt idx="136">
                  <c:v>9065.5016615750155</c:v>
                </c:pt>
                <c:pt idx="137">
                  <c:v>8057.1788478082453</c:v>
                </c:pt>
                <c:pt idx="138">
                  <c:v>9173.997241236113</c:v>
                </c:pt>
                <c:pt idx="139">
                  <c:v>8711.2382389686209</c:v>
                </c:pt>
                <c:pt idx="140">
                  <c:v>8233.6394782542848</c:v>
                </c:pt>
                <c:pt idx="141">
                  <c:v>9340.3379825673965</c:v>
                </c:pt>
                <c:pt idx="142">
                  <c:v>8352.5627271515878</c:v>
                </c:pt>
                <c:pt idx="143">
                  <c:v>9452.4410694321541</c:v>
                </c:pt>
                <c:pt idx="144">
                  <c:v>9000.8457495047351</c:v>
                </c:pt>
                <c:pt idx="145">
                  <c:v>7370.6105034882885</c:v>
                </c:pt>
                <c:pt idx="146">
                  <c:v>10631.763690259799</c:v>
                </c:pt>
                <c:pt idx="147">
                  <c:v>8653.6811537504218</c:v>
                </c:pt>
                <c:pt idx="148">
                  <c:v>9736.2905727596153</c:v>
                </c:pt>
                <c:pt idx="149">
                  <c:v>8778.1178783219621</c:v>
                </c:pt>
                <c:pt idx="150">
                  <c:v>9853.5909414693124</c:v>
                </c:pt>
                <c:pt idx="151">
                  <c:v>9418.0789722528698</c:v>
                </c:pt>
                <c:pt idx="152">
                  <c:v>8968.8981656553933</c:v>
                </c:pt>
                <c:pt idx="153">
                  <c:v>10033.430117755961</c:v>
                </c:pt>
                <c:pt idx="154">
                  <c:v>9097.4724352102803</c:v>
                </c:pt>
                <c:pt idx="155">
                  <c:v>10154.630746246448</c:v>
                </c:pt>
                <c:pt idx="156">
                  <c:v>9731.1884026130992</c:v>
                </c:pt>
                <c:pt idx="157">
                  <c:v>8184.5806635327444</c:v>
                </c:pt>
                <c:pt idx="158">
                  <c:v>11300.015130992366</c:v>
                </c:pt>
                <c:pt idx="159">
                  <c:v>9423.0295322991151</c:v>
                </c:pt>
                <c:pt idx="160">
                  <c:v>10461.517380044215</c:v>
                </c:pt>
                <c:pt idx="161">
                  <c:v>9557.5647395155793</c:v>
                </c:pt>
                <c:pt idx="162">
                  <c:v>10588.337090746698</c:v>
                </c:pt>
                <c:pt idx="163">
                  <c:v>10182.283388442709</c:v>
                </c:pt>
                <c:pt idx="164">
                  <c:v>9763.8267959610112</c:v>
                </c:pt>
                <c:pt idx="165">
                  <c:v>10782.770167920475</c:v>
                </c:pt>
                <c:pt idx="166">
                  <c:v>9902.8353150716539</c:v>
                </c:pt>
                <c:pt idx="167">
                  <c:v>10913.806649325876</c:v>
                </c:pt>
                <c:pt idx="168">
                  <c:v>10520.802037701616</c:v>
                </c:pt>
                <c:pt idx="169">
                  <c:v>9064.6085986270937</c:v>
                </c:pt>
                <c:pt idx="170">
                  <c:v>12022.498539327131</c:v>
                </c:pt>
                <c:pt idx="171">
                  <c:v>10254.814403756098</c:v>
                </c:pt>
                <c:pt idx="172">
                  <c:v>11245.599992673266</c:v>
                </c:pt>
                <c:pt idx="173">
                  <c:v>10400.267636307934</c:v>
                </c:pt>
                <c:pt idx="174">
                  <c:v>11382.711587880345</c:v>
                </c:pt>
                <c:pt idx="175">
                  <c:v>11008.506839106802</c:v>
                </c:pt>
                <c:pt idx="176">
                  <c:v>10623.267885345713</c:v>
                </c:pt>
                <c:pt idx="177">
                  <c:v>11592.922934446671</c:v>
                </c:pt>
                <c:pt idx="178">
                  <c:v>10773.557445877226</c:v>
                </c:pt>
                <c:pt idx="179">
                  <c:v>11734.593497733076</c:v>
                </c:pt>
                <c:pt idx="180">
                  <c:v>11374.496793257962</c:v>
                </c:pt>
                <c:pt idx="181">
                  <c:v>10527.046748747665</c:v>
                </c:pt>
                <c:pt idx="182">
                  <c:v>12377.57833546343</c:v>
                </c:pt>
                <c:pt idx="183">
                  <c:v>11156.679963938992</c:v>
                </c:pt>
                <c:pt idx="184">
                  <c:v>12095.744217380934</c:v>
                </c:pt>
                <c:pt idx="185">
                  <c:v>11313.971102388208</c:v>
                </c:pt>
                <c:pt idx="186">
                  <c:v>12244.014823171865</c:v>
                </c:pt>
                <c:pt idx="187">
                  <c:v>11904.34240998488</c:v>
                </c:pt>
                <c:pt idx="188">
                  <c:v>11555.119793357015</c:v>
                </c:pt>
                <c:pt idx="189">
                  <c:v>12471.333811693134</c:v>
                </c:pt>
                <c:pt idx="190">
                  <c:v>11717.640861204425</c:v>
                </c:pt>
                <c:pt idx="191">
                  <c:v>12624.534414226155</c:v>
                </c:pt>
                <c:pt idx="192">
                  <c:v>12300.118219380322</c:v>
                </c:pt>
                <c:pt idx="193">
                  <c:v>11047.664457416991</c:v>
                </c:pt>
                <c:pt idx="194">
                  <c:v>13650.543398633939</c:v>
                </c:pt>
                <c:pt idx="195">
                  <c:v>12129.159293067733</c:v>
                </c:pt>
                <c:pt idx="196">
                  <c:v>13012.45256262335</c:v>
                </c:pt>
                <c:pt idx="197">
                  <c:v>12299.215215198281</c:v>
                </c:pt>
                <c:pt idx="198">
                  <c:v>13172.755901013721</c:v>
                </c:pt>
                <c:pt idx="199">
                  <c:v>12870.319617053861</c:v>
                </c:pt>
                <c:pt idx="200">
                  <c:v>12559.933324729023</c:v>
                </c:pt>
                <c:pt idx="201">
                  <c:v>13418.522016142137</c:v>
                </c:pt>
                <c:pt idx="202">
                  <c:v>12735.643595661631</c:v>
                </c:pt>
                <c:pt idx="203">
                  <c:v>13584.155430533618</c:v>
                </c:pt>
                <c:pt idx="204">
                  <c:v>13298.213438051398</c:v>
                </c:pt>
                <c:pt idx="205">
                  <c:v>12160.046051759882</c:v>
                </c:pt>
                <c:pt idx="206">
                  <c:v>14563.784005664831</c:v>
                </c:pt>
                <c:pt idx="207">
                  <c:v>13180.560214065103</c:v>
                </c:pt>
                <c:pt idx="208">
                  <c:v>14003.556403706902</c:v>
                </c:pt>
                <c:pt idx="209">
                  <c:v>13364.416846315529</c:v>
                </c:pt>
                <c:pt idx="210">
                  <c:v>14176.868991505691</c:v>
                </c:pt>
                <c:pt idx="211">
                  <c:v>13914.690736062337</c:v>
                </c:pt>
                <c:pt idx="212">
                  <c:v>13646.292531213803</c:v>
                </c:pt>
                <c:pt idx="213">
                  <c:v>14442.579310406423</c:v>
                </c:pt>
                <c:pt idx="214">
                  <c:v>13836.262375440809</c:v>
                </c:pt>
                <c:pt idx="215">
                  <c:v>14621.654521910734</c:v>
                </c:pt>
                <c:pt idx="216">
                  <c:v>14377.30910694753</c:v>
                </c:pt>
                <c:pt idx="217">
                  <c:v>13362.703010895932</c:v>
                </c:pt>
                <c:pt idx="218">
                  <c:v>15551.138684128508</c:v>
                </c:pt>
                <c:pt idx="219">
                  <c:v>14317.287611309117</c:v>
                </c:pt>
                <c:pt idx="220">
                  <c:v>15075.093309537966</c:v>
                </c:pt>
                <c:pt idx="221">
                  <c:v>14516.064950762091</c:v>
                </c:pt>
                <c:pt idx="222">
                  <c:v>15262.47091280783</c:v>
                </c:pt>
                <c:pt idx="223">
                  <c:v>15043.817827506356</c:v>
                </c:pt>
                <c:pt idx="224">
                  <c:v>14820.81525475116</c:v>
                </c:pt>
                <c:pt idx="225">
                  <c:v>15549.744007992516</c:v>
                </c:pt>
                <c:pt idx="226">
                  <c:v>15026.20190841122</c:v>
                </c:pt>
                <c:pt idx="227">
                  <c:v>15743.351886095461</c:v>
                </c:pt>
                <c:pt idx="228">
                  <c:v>15543.978820264876</c:v>
                </c:pt>
                <c:pt idx="229">
                  <c:v>15013.715002183382</c:v>
                </c:pt>
                <c:pt idx="230">
                  <c:v>16329.258441569649</c:v>
                </c:pt>
                <c:pt idx="231">
                  <c:v>15549.782377963031</c:v>
                </c:pt>
                <c:pt idx="232">
                  <c:v>16236.905395632883</c:v>
                </c:pt>
                <c:pt idx="233">
                  <c:v>15764.737469079684</c:v>
                </c:pt>
                <c:pt idx="234">
                  <c:v>16439.532968247222</c:v>
                </c:pt>
                <c:pt idx="235">
                  <c:v>16268.071975392588</c:v>
                </c:pt>
                <c:pt idx="236">
                  <c:v>16094.289540305961</c:v>
                </c:pt>
                <c:pt idx="237">
                  <c:v>16750.185467314437</c:v>
                </c:pt>
                <c:pt idx="238">
                  <c:v>16316.391843637881</c:v>
                </c:pt>
                <c:pt idx="239">
                  <c:v>16959.550364709579</c:v>
                </c:pt>
                <c:pt idx="240">
                  <c:v>16808.938492710047</c:v>
                </c:pt>
                <c:pt idx="241">
                  <c:v>16072.764859090137</c:v>
                </c:pt>
                <c:pt idx="242">
                  <c:v>17776.039329664756</c:v>
                </c:pt>
                <c:pt idx="243">
                  <c:v>16878.784077667322</c:v>
                </c:pt>
                <c:pt idx="244">
                  <c:v>17489.689812193981</c:v>
                </c:pt>
                <c:pt idx="245">
                  <c:v>17111.183672436349</c:v>
                </c:pt>
                <c:pt idx="246">
                  <c:v>17708.761458834117</c:v>
                </c:pt>
                <c:pt idx="247">
                  <c:v>17588.187798543757</c:v>
                </c:pt>
                <c:pt idx="248">
                  <c:v>17467.479541450433</c:v>
                </c:pt>
                <c:pt idx="249">
                  <c:v>18044.624018291528</c:v>
                </c:pt>
                <c:pt idx="250">
                  <c:v>17707.606364988536</c:v>
                </c:pt>
                <c:pt idx="251">
                  <c:v>18270.979742737771</c:v>
                </c:pt>
                <c:pt idx="252">
                  <c:v>18172.947168626069</c:v>
                </c:pt>
                <c:pt idx="253">
                  <c:v>17592.958641436089</c:v>
                </c:pt>
                <c:pt idx="254">
                  <c:v>19024.084694362027</c:v>
                </c:pt>
                <c:pt idx="255">
                  <c:v>18315.640953924052</c:v>
                </c:pt>
                <c:pt idx="256">
                  <c:v>18844.143989192868</c:v>
                </c:pt>
                <c:pt idx="257">
                  <c:v>18566.900761611825</c:v>
                </c:pt>
                <c:pt idx="258">
                  <c:v>19080.994229225984</c:v>
                </c:pt>
                <c:pt idx="259">
                  <c:v>19015.437664644091</c:v>
                </c:pt>
                <c:pt idx="260">
                  <c:v>18952.110822200822</c:v>
                </c:pt>
                <c:pt idx="261">
                  <c:v>19444.112772351869</c:v>
                </c:pt>
                <c:pt idx="262">
                  <c:v>19211.724946473933</c:v>
                </c:pt>
                <c:pt idx="263">
                  <c:v>19688.838214976116</c:v>
                </c:pt>
                <c:pt idx="264">
                  <c:v>19647.652013397783</c:v>
                </c:pt>
                <c:pt idx="265">
                  <c:v>19236.523800075487</c:v>
                </c:pt>
                <c:pt idx="266">
                  <c:v>20373.415221587555</c:v>
                </c:pt>
                <c:pt idx="267">
                  <c:v>19869.105997125745</c:v>
                </c:pt>
                <c:pt idx="268">
                  <c:v>20308.518939374288</c:v>
                </c:pt>
                <c:pt idx="269">
                  <c:v>20140.756618930609</c:v>
                </c:pt>
                <c:pt idx="270">
                  <c:v>20564.590595130627</c:v>
                </c:pt>
                <c:pt idx="271">
                  <c:v>20558.516040464878</c:v>
                </c:pt>
                <c:pt idx="272">
                  <c:v>20557.227403260633</c:v>
                </c:pt>
                <c:pt idx="273">
                  <c:v>20957.177082174039</c:v>
                </c:pt>
                <c:pt idx="274">
                  <c:v>20837.910320799401</c:v>
                </c:pt>
                <c:pt idx="275">
                  <c:v>21221.763038057856</c:v>
                </c:pt>
                <c:pt idx="276">
                  <c:v>21242.036578241332</c:v>
                </c:pt>
                <c:pt idx="277">
                  <c:v>21145.242775504481</c:v>
                </c:pt>
                <c:pt idx="278">
                  <c:v>21729.665815864922</c:v>
                </c:pt>
                <c:pt idx="279">
                  <c:v>21553.442096286417</c:v>
                </c:pt>
                <c:pt idx="280">
                  <c:v>21896.259585416588</c:v>
                </c:pt>
                <c:pt idx="281">
                  <c:v>21847.201348381346</c:v>
                </c:pt>
                <c:pt idx="282">
                  <c:v>22173.171957558065</c:v>
                </c:pt>
                <c:pt idx="283">
                  <c:v>22231.590451506985</c:v>
                </c:pt>
                <c:pt idx="284">
                  <c:v>22297.566403917102</c:v>
                </c:pt>
                <c:pt idx="285">
                  <c:v>22597.708903947529</c:v>
                </c:pt>
                <c:pt idx="286">
                  <c:v>22601.093046983144</c:v>
                </c:pt>
                <c:pt idx="287">
                  <c:v>22883.828514275228</c:v>
                </c:pt>
                <c:pt idx="288">
                  <c:v>22970.739448166092</c:v>
                </c:pt>
                <c:pt idx="289">
                  <c:v>22940.11963910795</c:v>
                </c:pt>
                <c:pt idx="290">
                  <c:v>23413.98522871095</c:v>
                </c:pt>
                <c:pt idx="291">
                  <c:v>23369.67099744923</c:v>
                </c:pt>
                <c:pt idx="292">
                  <c:v>23608.32907696873</c:v>
                </c:pt>
                <c:pt idx="293">
                  <c:v>23687.270107466786</c:v>
                </c:pt>
                <c:pt idx="294">
                  <c:v>23907.714108479373</c:v>
                </c:pt>
                <c:pt idx="295">
                  <c:v>24035.675812287915</c:v>
                </c:pt>
                <c:pt idx="296">
                  <c:v>24174.183542496623</c:v>
                </c:pt>
                <c:pt idx="297">
                  <c:v>24366.703411318747</c:v>
                </c:pt>
                <c:pt idx="298">
                  <c:v>24502.34270073201</c:v>
                </c:pt>
                <c:pt idx="299">
                  <c:v>24676.042879944394</c:v>
                </c:pt>
              </c:numCache>
            </c:numRef>
          </c:val>
        </c:ser>
        <c:ser>
          <c:idx val="4"/>
          <c:order val="2"/>
          <c:tx>
            <c:strRef>
              <c:f>'Daily BB'!$N$31:$N$33</c:f>
              <c:strCache>
                <c:ptCount val="1"/>
                <c:pt idx="0">
                  <c:v>Daily Interest Element @ 8%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'Daily BB'!$N$35:$N$334</c:f>
              <c:numCache>
                <c:formatCode>_(* #,##0.00_);_(* \(#,##0.00\);_(* "-"??_);_(@_)</c:formatCode>
                <c:ptCount val="300"/>
                <c:pt idx="0">
                  <c:v>0</c:v>
                </c:pt>
                <c:pt idx="1">
                  <c:v>23564.351354718819</c:v>
                </c:pt>
                <c:pt idx="2">
                  <c:v>19211.135504565951</c:v>
                </c:pt>
                <c:pt idx="3">
                  <c:v>21946.870810002543</c:v>
                </c:pt>
                <c:pt idx="4">
                  <c:v>20533.600231913952</c:v>
                </c:pt>
                <c:pt idx="5">
                  <c:v>21898.115342481604</c:v>
                </c:pt>
                <c:pt idx="6">
                  <c:v>20487.640855077963</c:v>
                </c:pt>
                <c:pt idx="7">
                  <c:v>21143.922493249287</c:v>
                </c:pt>
                <c:pt idx="8">
                  <c:v>21823.360381819657</c:v>
                </c:pt>
                <c:pt idx="9">
                  <c:v>20417.173037167144</c:v>
                </c:pt>
                <c:pt idx="10">
                  <c:v>21772.983713877366</c:v>
                </c:pt>
                <c:pt idx="11">
                  <c:v>20369.685434577608</c:v>
                </c:pt>
                <c:pt idx="12">
                  <c:v>21021.23787169862</c:v>
                </c:pt>
                <c:pt idx="13">
                  <c:v>23245.439277113648</c:v>
                </c:pt>
                <c:pt idx="14">
                  <c:v>18949.315764988478</c:v>
                </c:pt>
                <c:pt idx="15">
                  <c:v>21645.441467934605</c:v>
                </c:pt>
                <c:pt idx="16">
                  <c:v>20249.457643893937</c:v>
                </c:pt>
                <c:pt idx="17">
                  <c:v>21592.729432668268</c:v>
                </c:pt>
                <c:pt idx="18">
                  <c:v>20199.768605601825</c:v>
                </c:pt>
                <c:pt idx="19">
                  <c:v>20844.508546589572</c:v>
                </c:pt>
                <c:pt idx="20">
                  <c:v>21511.90874208786</c:v>
                </c:pt>
                <c:pt idx="21">
                  <c:v>20123.582922982027</c:v>
                </c:pt>
                <c:pt idx="22">
                  <c:v>21457.443953514841</c:v>
                </c:pt>
                <c:pt idx="23">
                  <c:v>20072.241650513559</c:v>
                </c:pt>
                <c:pt idx="24">
                  <c:v>20711.868637748208</c:v>
                </c:pt>
                <c:pt idx="25">
                  <c:v>22900.645879384916</c:v>
                </c:pt>
                <c:pt idx="26">
                  <c:v>18666.248035853645</c:v>
                </c:pt>
                <c:pt idx="27">
                  <c:v>21319.549617719356</c:v>
                </c:pt>
                <c:pt idx="28">
                  <c:v>19942.255454818649</c:v>
                </c:pt>
                <c:pt idx="29">
                  <c:v>21262.559919322393</c:v>
                </c:pt>
                <c:pt idx="30">
                  <c:v>19888.534074272546</c:v>
                </c:pt>
                <c:pt idx="31">
                  <c:v>20520.795651263041</c:v>
                </c:pt>
                <c:pt idx="32">
                  <c:v>21175.181234312946</c:v>
                </c:pt>
                <c:pt idx="33">
                  <c:v>19806.166493445678</c:v>
                </c:pt>
                <c:pt idx="34">
                  <c:v>21116.296553545242</c:v>
                </c:pt>
                <c:pt idx="35">
                  <c:v>19750.658806392788</c:v>
                </c:pt>
                <c:pt idx="36">
                  <c:v>20377.392533464194</c:v>
                </c:pt>
                <c:pt idx="37">
                  <c:v>21751.047632419399</c:v>
                </c:pt>
                <c:pt idx="38">
                  <c:v>19012.982339204274</c:v>
                </c:pt>
                <c:pt idx="39">
                  <c:v>20966.190723639167</c:v>
                </c:pt>
                <c:pt idx="40">
                  <c:v>19609.161436913764</c:v>
                </c:pt>
                <c:pt idx="41">
                  <c:v>20904.562829128721</c:v>
                </c:pt>
                <c:pt idx="42">
                  <c:v>19551.067857435777</c:v>
                </c:pt>
                <c:pt idx="43">
                  <c:v>20169.799360264878</c:v>
                </c:pt>
                <c:pt idx="44">
                  <c:v>20810.073424236889</c:v>
                </c:pt>
                <c:pt idx="45">
                  <c:v>19461.997351352176</c:v>
                </c:pt>
                <c:pt idx="46">
                  <c:v>20746.396330842628</c:v>
                </c:pt>
                <c:pt idx="47">
                  <c:v>19401.972093059445</c:v>
                </c:pt>
                <c:pt idx="48">
                  <c:v>20014.725881235896</c:v>
                </c:pt>
                <c:pt idx="49">
                  <c:v>22123.677152887762</c:v>
                </c:pt>
                <c:pt idx="50">
                  <c:v>18028.373951062233</c:v>
                </c:pt>
                <c:pt idx="51">
                  <c:v>20585.174256980106</c:v>
                </c:pt>
                <c:pt idx="52">
                  <c:v>19249.995988148836</c:v>
                </c:pt>
                <c:pt idx="53">
                  <c:v>20518.5451324895</c:v>
                </c:pt>
                <c:pt idx="54">
                  <c:v>19187.187995601111</c:v>
                </c:pt>
                <c:pt idx="55">
                  <c:v>19791.330418780683</c:v>
                </c:pt>
                <c:pt idx="56">
                  <c:v>20416.38844821012</c:v>
                </c:pt>
                <c:pt idx="57">
                  <c:v>19090.889923039402</c:v>
                </c:pt>
                <c:pt idx="58">
                  <c:v>20347.543837721107</c:v>
                </c:pt>
                <c:pt idx="59">
                  <c:v>19025.993501007702</c:v>
                </c:pt>
                <c:pt idx="60">
                  <c:v>19623.673133669461</c:v>
                </c:pt>
                <c:pt idx="61">
                  <c:v>21687.847113155378</c:v>
                </c:pt>
                <c:pt idx="62">
                  <c:v>17670.567158796293</c:v>
                </c:pt>
                <c:pt idx="63">
                  <c:v>20173.236386465767</c:v>
                </c:pt>
                <c:pt idx="64">
                  <c:v>18861.682455602902</c:v>
                </c:pt>
                <c:pt idx="65">
                  <c:v>20101.200157011841</c:v>
                </c:pt>
                <c:pt idx="66">
                  <c:v>18793.777451638056</c:v>
                </c:pt>
                <c:pt idx="67">
                  <c:v>19382.146817930388</c:v>
                </c:pt>
                <c:pt idx="68">
                  <c:v>19990.753955034608</c:v>
                </c:pt>
                <c:pt idx="69">
                  <c:v>18689.665259203528</c:v>
                </c:pt>
                <c:pt idx="70">
                  <c:v>19916.322457431434</c:v>
                </c:pt>
                <c:pt idx="71">
                  <c:v>18619.502353979769</c:v>
                </c:pt>
                <c:pt idx="72">
                  <c:v>19200.884487541367</c:v>
                </c:pt>
                <c:pt idx="73">
                  <c:v>21216.64727224618</c:v>
                </c:pt>
                <c:pt idx="74">
                  <c:v>17283.722544562112</c:v>
                </c:pt>
                <c:pt idx="75">
                  <c:v>19727.867684551566</c:v>
                </c:pt>
                <c:pt idx="76">
                  <c:v>18441.855325580189</c:v>
                </c:pt>
                <c:pt idx="77">
                  <c:v>19649.985536353564</c:v>
                </c:pt>
                <c:pt idx="78">
                  <c:v>18368.439662069402</c:v>
                </c:pt>
                <c:pt idx="79">
                  <c:v>18939.755908525185</c:v>
                </c:pt>
                <c:pt idx="80">
                  <c:v>19530.577080597686</c:v>
                </c:pt>
                <c:pt idx="81">
                  <c:v>18255.879194607336</c:v>
                </c:pt>
                <c:pt idx="82">
                  <c:v>19450.105291873257</c:v>
                </c:pt>
                <c:pt idx="83">
                  <c:v>18180.022404575244</c:v>
                </c:pt>
                <c:pt idx="84">
                  <c:v>18743.784414962378</c:v>
                </c:pt>
                <c:pt idx="85">
                  <c:v>19993.165565447536</c:v>
                </c:pt>
                <c:pt idx="86">
                  <c:v>17464.709277648148</c:v>
                </c:pt>
                <c:pt idx="87">
                  <c:v>19244.96786610562</c:v>
                </c:pt>
                <c:pt idx="88">
                  <c:v>17986.649461325938</c:v>
                </c:pt>
                <c:pt idx="89">
                  <c:v>19160.747164955825</c:v>
                </c:pt>
                <c:pt idx="90">
                  <c:v>17907.258756275831</c:v>
                </c:pt>
                <c:pt idx="91">
                  <c:v>18460.084820467771</c:v>
                </c:pt>
                <c:pt idx="92">
                  <c:v>19031.621208387744</c:v>
                </c:pt>
                <c:pt idx="93">
                  <c:v>17785.538079622049</c:v>
                </c:pt>
                <c:pt idx="94">
                  <c:v>18944.600114619483</c:v>
                </c:pt>
                <c:pt idx="95">
                  <c:v>17703.507582438157</c:v>
                </c:pt>
                <c:pt idx="96">
                  <c:v>18248.164625984613</c:v>
                </c:pt>
                <c:pt idx="97">
                  <c:v>20154.836716764603</c:v>
                </c:pt>
                <c:pt idx="98">
                  <c:v>16411.999638347883</c:v>
                </c:pt>
                <c:pt idx="99">
                  <c:v>18724.265501959242</c:v>
                </c:pt>
                <c:pt idx="100">
                  <c:v>17495.808999937322</c:v>
                </c:pt>
                <c:pt idx="101">
                  <c:v>18633.210050865055</c:v>
                </c:pt>
                <c:pt idx="102">
                  <c:v>17409.975512892783</c:v>
                </c:pt>
                <c:pt idx="103">
                  <c:v>17942.863939399824</c:v>
                </c:pt>
                <c:pt idx="104">
                  <c:v>18493.6058844215</c:v>
                </c:pt>
                <c:pt idx="105">
                  <c:v>17278.377544096802</c:v>
                </c:pt>
                <c:pt idx="106">
                  <c:v>18399.522790442061</c:v>
                </c:pt>
                <c:pt idx="107">
                  <c:v>17189.690047289601</c:v>
                </c:pt>
                <c:pt idx="108">
                  <c:v>17713.746541776236</c:v>
                </c:pt>
                <c:pt idx="109">
                  <c:v>19559.225366828563</c:v>
                </c:pt>
                <c:pt idx="110">
                  <c:v>15923.015935690173</c:v>
                </c:pt>
                <c:pt idx="111">
                  <c:v>18161.305520363032</c:v>
                </c:pt>
                <c:pt idx="112">
                  <c:v>16965.134364797137</c:v>
                </c:pt>
                <c:pt idx="113">
                  <c:v>18062.860644968419</c:v>
                </c:pt>
                <c:pt idx="114">
                  <c:v>16872.335231573976</c:v>
                </c:pt>
                <c:pt idx="115">
                  <c:v>17383.667980755519</c:v>
                </c:pt>
                <c:pt idx="116">
                  <c:v>17911.92790918309</c:v>
                </c:pt>
                <c:pt idx="117">
                  <c:v>16730.058378667869</c:v>
                </c:pt>
                <c:pt idx="118">
                  <c:v>17810.209698133593</c:v>
                </c:pt>
                <c:pt idx="119">
                  <c:v>16634.173633214468</c:v>
                </c:pt>
                <c:pt idx="120">
                  <c:v>17135.957740406295</c:v>
                </c:pt>
                <c:pt idx="121">
                  <c:v>18915.27715824269</c:v>
                </c:pt>
                <c:pt idx="122">
                  <c:v>15394.348744596624</c:v>
                </c:pt>
                <c:pt idx="123">
                  <c:v>17552.658502986105</c:v>
                </c:pt>
                <c:pt idx="124">
                  <c:v>16391.392812227365</c:v>
                </c:pt>
                <c:pt idx="125">
                  <c:v>17446.224514319478</c:v>
                </c:pt>
                <c:pt idx="126">
                  <c:v>16291.06273558137</c:v>
                </c:pt>
                <c:pt idx="127">
                  <c:v>16779.090455736685</c:v>
                </c:pt>
                <c:pt idx="128">
                  <c:v>17283.04383877568</c:v>
                </c:pt>
                <c:pt idx="129">
                  <c:v>16137.240353374738</c:v>
                </c:pt>
                <c:pt idx="130">
                  <c:v>17173.070882479748</c:v>
                </c:pt>
                <c:pt idx="131">
                  <c:v>16033.574266325066</c:v>
                </c:pt>
                <c:pt idx="132">
                  <c:v>16511.27846990028</c:v>
                </c:pt>
                <c:pt idx="133">
                  <c:v>17590.825542289545</c:v>
                </c:pt>
                <c:pt idx="134">
                  <c:v>15348.823114157771</c:v>
                </c:pt>
                <c:pt idx="135">
                  <c:v>16892.726702083677</c:v>
                </c:pt>
                <c:pt idx="136">
                  <c:v>15769.307621254611</c:v>
                </c:pt>
                <c:pt idx="137">
                  <c:v>16777.630435021383</c:v>
                </c:pt>
                <c:pt idx="138">
                  <c:v>15660.812041593515</c:v>
                </c:pt>
                <c:pt idx="139">
                  <c:v>16123.571043861006</c:v>
                </c:pt>
                <c:pt idx="140">
                  <c:v>16601.169804575344</c:v>
                </c:pt>
                <c:pt idx="141">
                  <c:v>15494.471300262232</c:v>
                </c:pt>
                <c:pt idx="142">
                  <c:v>16482.246555678041</c:v>
                </c:pt>
                <c:pt idx="143">
                  <c:v>15382.368213397473</c:v>
                </c:pt>
                <c:pt idx="144">
                  <c:v>15833.963533324893</c:v>
                </c:pt>
                <c:pt idx="145">
                  <c:v>17464.198779341339</c:v>
                </c:pt>
                <c:pt idx="146">
                  <c:v>14203.045592569828</c:v>
                </c:pt>
                <c:pt idx="147">
                  <c:v>16181.128129079207</c:v>
                </c:pt>
                <c:pt idx="148">
                  <c:v>15098.518710070013</c:v>
                </c:pt>
                <c:pt idx="149">
                  <c:v>16056.691404507666</c:v>
                </c:pt>
                <c:pt idx="150">
                  <c:v>14981.218341360316</c:v>
                </c:pt>
                <c:pt idx="151">
                  <c:v>15416.730310576757</c:v>
                </c:pt>
                <c:pt idx="152">
                  <c:v>15865.911117174233</c:v>
                </c:pt>
                <c:pt idx="153">
                  <c:v>14801.379165073668</c:v>
                </c:pt>
                <c:pt idx="154">
                  <c:v>15737.336847619348</c:v>
                </c:pt>
                <c:pt idx="155">
                  <c:v>14680.17853658318</c:v>
                </c:pt>
                <c:pt idx="156">
                  <c:v>15103.620880216529</c:v>
                </c:pt>
                <c:pt idx="157">
                  <c:v>16650.228619296882</c:v>
                </c:pt>
                <c:pt idx="158">
                  <c:v>13534.794151837261</c:v>
                </c:pt>
                <c:pt idx="159">
                  <c:v>15411.779750530513</c:v>
                </c:pt>
                <c:pt idx="160">
                  <c:v>14373.291902785413</c:v>
                </c:pt>
                <c:pt idx="161">
                  <c:v>15277.244543314047</c:v>
                </c:pt>
                <c:pt idx="162">
                  <c:v>14246.472192082929</c:v>
                </c:pt>
                <c:pt idx="163">
                  <c:v>14652.525894386919</c:v>
                </c:pt>
                <c:pt idx="164">
                  <c:v>15070.982486868617</c:v>
                </c:pt>
                <c:pt idx="165">
                  <c:v>14052.039114909152</c:v>
                </c:pt>
                <c:pt idx="166">
                  <c:v>14931.973967757975</c:v>
                </c:pt>
                <c:pt idx="167">
                  <c:v>13921.002633503753</c:v>
                </c:pt>
                <c:pt idx="168">
                  <c:v>14314.00724512801</c:v>
                </c:pt>
                <c:pt idx="169">
                  <c:v>15770.200684202533</c:v>
                </c:pt>
                <c:pt idx="170">
                  <c:v>12812.310743502498</c:v>
                </c:pt>
                <c:pt idx="171">
                  <c:v>14579.994879073529</c:v>
                </c:pt>
                <c:pt idx="172">
                  <c:v>13589.209290156363</c:v>
                </c:pt>
                <c:pt idx="173">
                  <c:v>14434.541646521693</c:v>
                </c:pt>
                <c:pt idx="174">
                  <c:v>13452.097694949283</c:v>
                </c:pt>
                <c:pt idx="175">
                  <c:v>13826.302443722827</c:v>
                </c:pt>
                <c:pt idx="176">
                  <c:v>14211.541397483914</c:v>
                </c:pt>
                <c:pt idx="177">
                  <c:v>13241.886348382957</c:v>
                </c:pt>
                <c:pt idx="178">
                  <c:v>14061.251836952402</c:v>
                </c:pt>
                <c:pt idx="179">
                  <c:v>13100.215785096552</c:v>
                </c:pt>
                <c:pt idx="180">
                  <c:v>13460.312489571666</c:v>
                </c:pt>
                <c:pt idx="181">
                  <c:v>14307.762534081961</c:v>
                </c:pt>
                <c:pt idx="182">
                  <c:v>12457.230947366199</c:v>
                </c:pt>
                <c:pt idx="183">
                  <c:v>13678.129318890635</c:v>
                </c:pt>
                <c:pt idx="184">
                  <c:v>12739.065065448694</c:v>
                </c:pt>
                <c:pt idx="185">
                  <c:v>13520.838180441418</c:v>
                </c:pt>
                <c:pt idx="186">
                  <c:v>12590.794459657764</c:v>
                </c:pt>
                <c:pt idx="187">
                  <c:v>12930.466872844749</c:v>
                </c:pt>
                <c:pt idx="188">
                  <c:v>13279.689489472612</c:v>
                </c:pt>
                <c:pt idx="189">
                  <c:v>12363.475471136495</c:v>
                </c:pt>
                <c:pt idx="190">
                  <c:v>13117.168421625202</c:v>
                </c:pt>
                <c:pt idx="191">
                  <c:v>12210.274868603472</c:v>
                </c:pt>
                <c:pt idx="192">
                  <c:v>12534.691063449307</c:v>
                </c:pt>
                <c:pt idx="193">
                  <c:v>13787.144825412635</c:v>
                </c:pt>
                <c:pt idx="194">
                  <c:v>11184.265884195689</c:v>
                </c:pt>
                <c:pt idx="195">
                  <c:v>12705.649989761896</c:v>
                </c:pt>
                <c:pt idx="196">
                  <c:v>11822.356720206279</c:v>
                </c:pt>
                <c:pt idx="197">
                  <c:v>12535.594067631348</c:v>
                </c:pt>
                <c:pt idx="198">
                  <c:v>11662.053381815907</c:v>
                </c:pt>
                <c:pt idx="199">
                  <c:v>11964.489665775767</c:v>
                </c:pt>
                <c:pt idx="200">
                  <c:v>12274.875958100605</c:v>
                </c:pt>
                <c:pt idx="201">
                  <c:v>11416.287266687492</c:v>
                </c:pt>
                <c:pt idx="202">
                  <c:v>12099.165687167995</c:v>
                </c:pt>
                <c:pt idx="203">
                  <c:v>11250.653852296011</c:v>
                </c:pt>
                <c:pt idx="204">
                  <c:v>11536.59584477823</c:v>
                </c:pt>
                <c:pt idx="205">
                  <c:v>12674.763231069746</c:v>
                </c:pt>
                <c:pt idx="206">
                  <c:v>10271.025277164797</c:v>
                </c:pt>
                <c:pt idx="207">
                  <c:v>11654.249068764526</c:v>
                </c:pt>
                <c:pt idx="208">
                  <c:v>10831.252879122727</c:v>
                </c:pt>
                <c:pt idx="209">
                  <c:v>11470.392436514097</c:v>
                </c:pt>
                <c:pt idx="210">
                  <c:v>10657.940291323937</c:v>
                </c:pt>
                <c:pt idx="211">
                  <c:v>10920.118546767291</c:v>
                </c:pt>
                <c:pt idx="212">
                  <c:v>11188.516751615825</c:v>
                </c:pt>
                <c:pt idx="213">
                  <c:v>10392.229972423205</c:v>
                </c:pt>
                <c:pt idx="214">
                  <c:v>10998.546907388818</c:v>
                </c:pt>
                <c:pt idx="215">
                  <c:v>10213.154760918893</c:v>
                </c:pt>
                <c:pt idx="216">
                  <c:v>10457.500175882096</c:v>
                </c:pt>
                <c:pt idx="217">
                  <c:v>11472.106271933695</c:v>
                </c:pt>
                <c:pt idx="218">
                  <c:v>9283.670598701121</c:v>
                </c:pt>
                <c:pt idx="219">
                  <c:v>10517.521671520512</c:v>
                </c:pt>
                <c:pt idx="220">
                  <c:v>9759.7159732916625</c:v>
                </c:pt>
                <c:pt idx="221">
                  <c:v>10318.744332067536</c:v>
                </c:pt>
                <c:pt idx="222">
                  <c:v>9572.3383700217983</c:v>
                </c:pt>
                <c:pt idx="223">
                  <c:v>9790.991455323272</c:v>
                </c:pt>
                <c:pt idx="224">
                  <c:v>10013.994028078469</c:v>
                </c:pt>
                <c:pt idx="225">
                  <c:v>9285.0652748371122</c:v>
                </c:pt>
                <c:pt idx="226">
                  <c:v>9808.6073744184087</c:v>
                </c:pt>
                <c:pt idx="227">
                  <c:v>9091.4573967341676</c:v>
                </c:pt>
                <c:pt idx="228">
                  <c:v>9290.8304625647525</c:v>
                </c:pt>
                <c:pt idx="229">
                  <c:v>9821.0942806462444</c:v>
                </c:pt>
                <c:pt idx="230">
                  <c:v>8505.5508412599793</c:v>
                </c:pt>
                <c:pt idx="231">
                  <c:v>9285.0269048665978</c:v>
                </c:pt>
                <c:pt idx="232">
                  <c:v>8597.9038871967459</c:v>
                </c:pt>
                <c:pt idx="233">
                  <c:v>9070.0718137499425</c:v>
                </c:pt>
                <c:pt idx="234">
                  <c:v>8395.2763145824047</c:v>
                </c:pt>
                <c:pt idx="235">
                  <c:v>8566.7373074370407</c:v>
                </c:pt>
                <c:pt idx="236">
                  <c:v>8740.5197425236674</c:v>
                </c:pt>
                <c:pt idx="237">
                  <c:v>8084.6238155151896</c:v>
                </c:pt>
                <c:pt idx="238">
                  <c:v>8518.4174391917477</c:v>
                </c:pt>
                <c:pt idx="239">
                  <c:v>7875.258918120051</c:v>
                </c:pt>
                <c:pt idx="240">
                  <c:v>8025.8707901195794</c:v>
                </c:pt>
                <c:pt idx="241">
                  <c:v>8762.0444237394895</c:v>
                </c:pt>
                <c:pt idx="242">
                  <c:v>7058.7699531648741</c:v>
                </c:pt>
                <c:pt idx="243">
                  <c:v>7956.0252051623074</c:v>
                </c:pt>
                <c:pt idx="244">
                  <c:v>7345.1194706356455</c:v>
                </c:pt>
                <c:pt idx="245">
                  <c:v>7723.6256103932792</c:v>
                </c:pt>
                <c:pt idx="246">
                  <c:v>7126.0478239955146</c:v>
                </c:pt>
                <c:pt idx="247">
                  <c:v>7246.6214842858717</c:v>
                </c:pt>
                <c:pt idx="248">
                  <c:v>7367.3297413791943</c:v>
                </c:pt>
                <c:pt idx="249">
                  <c:v>6790.1852645380977</c:v>
                </c:pt>
                <c:pt idx="250">
                  <c:v>7127.2029178410939</c:v>
                </c:pt>
                <c:pt idx="251">
                  <c:v>6563.8295400918578</c:v>
                </c:pt>
                <c:pt idx="252">
                  <c:v>6661.8621142035618</c:v>
                </c:pt>
                <c:pt idx="253">
                  <c:v>7241.8506413935374</c:v>
                </c:pt>
                <c:pt idx="254">
                  <c:v>5810.7245884676004</c:v>
                </c:pt>
                <c:pt idx="255">
                  <c:v>6519.1683289055763</c:v>
                </c:pt>
                <c:pt idx="256">
                  <c:v>5990.6652936367618</c:v>
                </c:pt>
                <c:pt idx="257">
                  <c:v>6267.9085212178024</c:v>
                </c:pt>
                <c:pt idx="258">
                  <c:v>5753.8150536036446</c:v>
                </c:pt>
                <c:pt idx="259">
                  <c:v>5819.371618185538</c:v>
                </c:pt>
                <c:pt idx="260">
                  <c:v>5882.6984606288079</c:v>
                </c:pt>
                <c:pt idx="261">
                  <c:v>5390.6965104777582</c:v>
                </c:pt>
                <c:pt idx="262">
                  <c:v>5623.0843363556978</c:v>
                </c:pt>
                <c:pt idx="263">
                  <c:v>5145.9710678535112</c:v>
                </c:pt>
                <c:pt idx="264">
                  <c:v>5187.1572694318438</c:v>
                </c:pt>
                <c:pt idx="265">
                  <c:v>5598.2854827541432</c:v>
                </c:pt>
                <c:pt idx="266">
                  <c:v>4461.394061242072</c:v>
                </c:pt>
                <c:pt idx="267">
                  <c:v>4965.703285703883</c:v>
                </c:pt>
                <c:pt idx="268">
                  <c:v>4526.2903434553382</c:v>
                </c:pt>
                <c:pt idx="269">
                  <c:v>4694.0526638990186</c:v>
                </c:pt>
                <c:pt idx="270">
                  <c:v>4270.2186876989999</c:v>
                </c:pt>
                <c:pt idx="271">
                  <c:v>4276.2932423647489</c:v>
                </c:pt>
                <c:pt idx="272">
                  <c:v>4277.5818795689966</c:v>
                </c:pt>
                <c:pt idx="273">
                  <c:v>3877.6322006555879</c:v>
                </c:pt>
                <c:pt idx="274">
                  <c:v>3996.8989620302245</c:v>
                </c:pt>
                <c:pt idx="275">
                  <c:v>3613.0462447717709</c:v>
                </c:pt>
                <c:pt idx="276">
                  <c:v>3592.7727045882998</c:v>
                </c:pt>
                <c:pt idx="277">
                  <c:v>3689.5665073251475</c:v>
                </c:pt>
                <c:pt idx="278">
                  <c:v>3105.1434669647047</c:v>
                </c:pt>
                <c:pt idx="279">
                  <c:v>3281.3671865432102</c:v>
                </c:pt>
                <c:pt idx="280">
                  <c:v>2938.5496974130415</c:v>
                </c:pt>
                <c:pt idx="281">
                  <c:v>2987.6079344482805</c:v>
                </c:pt>
                <c:pt idx="282">
                  <c:v>2661.637325271563</c:v>
                </c:pt>
                <c:pt idx="283">
                  <c:v>2603.2188313226438</c:v>
                </c:pt>
                <c:pt idx="284">
                  <c:v>2537.2428789125256</c:v>
                </c:pt>
                <c:pt idx="285">
                  <c:v>2237.1003788820985</c:v>
                </c:pt>
                <c:pt idx="286">
                  <c:v>2233.7162358464843</c:v>
                </c:pt>
                <c:pt idx="287">
                  <c:v>1950.9807685544006</c:v>
                </c:pt>
                <c:pt idx="288">
                  <c:v>1864.0698346635384</c:v>
                </c:pt>
                <c:pt idx="289">
                  <c:v>1894.6896437216783</c:v>
                </c:pt>
                <c:pt idx="290">
                  <c:v>1420.8240541186763</c:v>
                </c:pt>
                <c:pt idx="291">
                  <c:v>1465.1382853803989</c:v>
                </c:pt>
                <c:pt idx="292">
                  <c:v>1226.4802058608975</c:v>
                </c:pt>
                <c:pt idx="293">
                  <c:v>1147.5391753628414</c:v>
                </c:pt>
                <c:pt idx="294">
                  <c:v>927.09517435025214</c:v>
                </c:pt>
                <c:pt idx="295">
                  <c:v>799.13347054171641</c:v>
                </c:pt>
                <c:pt idx="296">
                  <c:v>660.62574033300712</c:v>
                </c:pt>
                <c:pt idx="297">
                  <c:v>468.10587151088089</c:v>
                </c:pt>
                <c:pt idx="298">
                  <c:v>332.46658209761677</c:v>
                </c:pt>
                <c:pt idx="299">
                  <c:v>158.76640288523518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738112"/>
        <c:axId val="155739648"/>
      </c:areaChart>
      <c:lineChart>
        <c:grouping val="stacked"/>
        <c:varyColors val="0"/>
        <c:ser>
          <c:idx val="0"/>
          <c:order val="0"/>
          <c:tx>
            <c:strRef>
              <c:f>'Daily BB'!$I$31:$I$33</c:f>
              <c:strCache>
                <c:ptCount val="1"/>
                <c:pt idx="0">
                  <c:v>Remaining Annuity Balance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'Daily BB'!$A$35:$A$334</c:f>
              <c:numCache>
                <c:formatCode>m/d/yyyy</c:formatCode>
                <c:ptCount val="30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  <c:pt idx="125">
                  <c:v>45078</c:v>
                </c:pt>
                <c:pt idx="126">
                  <c:v>45108</c:v>
                </c:pt>
                <c:pt idx="127">
                  <c:v>45139</c:v>
                </c:pt>
                <c:pt idx="128">
                  <c:v>45170</c:v>
                </c:pt>
                <c:pt idx="129">
                  <c:v>45200</c:v>
                </c:pt>
                <c:pt idx="130">
                  <c:v>45231</c:v>
                </c:pt>
                <c:pt idx="131">
                  <c:v>45261</c:v>
                </c:pt>
                <c:pt idx="132">
                  <c:v>45292</c:v>
                </c:pt>
                <c:pt idx="133">
                  <c:v>45323</c:v>
                </c:pt>
                <c:pt idx="134">
                  <c:v>45352</c:v>
                </c:pt>
                <c:pt idx="135">
                  <c:v>45383</c:v>
                </c:pt>
                <c:pt idx="136">
                  <c:v>45413</c:v>
                </c:pt>
                <c:pt idx="137">
                  <c:v>45444</c:v>
                </c:pt>
                <c:pt idx="138">
                  <c:v>45474</c:v>
                </c:pt>
                <c:pt idx="139">
                  <c:v>45505</c:v>
                </c:pt>
                <c:pt idx="140">
                  <c:v>45536</c:v>
                </c:pt>
                <c:pt idx="141">
                  <c:v>45566</c:v>
                </c:pt>
                <c:pt idx="142">
                  <c:v>45597</c:v>
                </c:pt>
                <c:pt idx="143">
                  <c:v>45627</c:v>
                </c:pt>
                <c:pt idx="144">
                  <c:v>45658</c:v>
                </c:pt>
                <c:pt idx="145">
                  <c:v>45689</c:v>
                </c:pt>
                <c:pt idx="146">
                  <c:v>45717</c:v>
                </c:pt>
                <c:pt idx="147">
                  <c:v>45748</c:v>
                </c:pt>
                <c:pt idx="148">
                  <c:v>45778</c:v>
                </c:pt>
                <c:pt idx="149">
                  <c:v>45809</c:v>
                </c:pt>
                <c:pt idx="150">
                  <c:v>45839</c:v>
                </c:pt>
                <c:pt idx="151">
                  <c:v>45870</c:v>
                </c:pt>
                <c:pt idx="152">
                  <c:v>45901</c:v>
                </c:pt>
                <c:pt idx="153">
                  <c:v>45931</c:v>
                </c:pt>
                <c:pt idx="154">
                  <c:v>45962</c:v>
                </c:pt>
                <c:pt idx="155">
                  <c:v>45992</c:v>
                </c:pt>
                <c:pt idx="156">
                  <c:v>46023</c:v>
                </c:pt>
                <c:pt idx="157">
                  <c:v>46054</c:v>
                </c:pt>
                <c:pt idx="158">
                  <c:v>46082</c:v>
                </c:pt>
                <c:pt idx="159">
                  <c:v>46113</c:v>
                </c:pt>
                <c:pt idx="160">
                  <c:v>46143</c:v>
                </c:pt>
                <c:pt idx="161">
                  <c:v>46174</c:v>
                </c:pt>
                <c:pt idx="162">
                  <c:v>46204</c:v>
                </c:pt>
                <c:pt idx="163">
                  <c:v>46235</c:v>
                </c:pt>
                <c:pt idx="164">
                  <c:v>46266</c:v>
                </c:pt>
                <c:pt idx="165">
                  <c:v>46296</c:v>
                </c:pt>
                <c:pt idx="166">
                  <c:v>46327</c:v>
                </c:pt>
                <c:pt idx="167">
                  <c:v>46357</c:v>
                </c:pt>
                <c:pt idx="168">
                  <c:v>46388</c:v>
                </c:pt>
                <c:pt idx="169">
                  <c:v>46419</c:v>
                </c:pt>
                <c:pt idx="170">
                  <c:v>46447</c:v>
                </c:pt>
                <c:pt idx="171">
                  <c:v>46478</c:v>
                </c:pt>
                <c:pt idx="172">
                  <c:v>46508</c:v>
                </c:pt>
                <c:pt idx="173">
                  <c:v>46539</c:v>
                </c:pt>
                <c:pt idx="174">
                  <c:v>46569</c:v>
                </c:pt>
                <c:pt idx="175">
                  <c:v>46600</c:v>
                </c:pt>
                <c:pt idx="176">
                  <c:v>46631</c:v>
                </c:pt>
                <c:pt idx="177">
                  <c:v>46661</c:v>
                </c:pt>
                <c:pt idx="178">
                  <c:v>46692</c:v>
                </c:pt>
                <c:pt idx="179">
                  <c:v>46722</c:v>
                </c:pt>
                <c:pt idx="180">
                  <c:v>46753</c:v>
                </c:pt>
                <c:pt idx="181">
                  <c:v>46784</c:v>
                </c:pt>
                <c:pt idx="182">
                  <c:v>46813</c:v>
                </c:pt>
                <c:pt idx="183">
                  <c:v>46844</c:v>
                </c:pt>
                <c:pt idx="184">
                  <c:v>46874</c:v>
                </c:pt>
                <c:pt idx="185">
                  <c:v>46905</c:v>
                </c:pt>
                <c:pt idx="186">
                  <c:v>46935</c:v>
                </c:pt>
                <c:pt idx="187">
                  <c:v>46966</c:v>
                </c:pt>
                <c:pt idx="188">
                  <c:v>46997</c:v>
                </c:pt>
                <c:pt idx="189">
                  <c:v>47027</c:v>
                </c:pt>
                <c:pt idx="190">
                  <c:v>47058</c:v>
                </c:pt>
                <c:pt idx="191">
                  <c:v>47088</c:v>
                </c:pt>
                <c:pt idx="192">
                  <c:v>47119</c:v>
                </c:pt>
                <c:pt idx="193">
                  <c:v>47150</c:v>
                </c:pt>
                <c:pt idx="194">
                  <c:v>47178</c:v>
                </c:pt>
                <c:pt idx="195">
                  <c:v>47209</c:v>
                </c:pt>
                <c:pt idx="196">
                  <c:v>47239</c:v>
                </c:pt>
                <c:pt idx="197">
                  <c:v>47270</c:v>
                </c:pt>
                <c:pt idx="198">
                  <c:v>47300</c:v>
                </c:pt>
                <c:pt idx="199">
                  <c:v>47331</c:v>
                </c:pt>
                <c:pt idx="200">
                  <c:v>47362</c:v>
                </c:pt>
                <c:pt idx="201">
                  <c:v>47392</c:v>
                </c:pt>
                <c:pt idx="202">
                  <c:v>47423</c:v>
                </c:pt>
                <c:pt idx="203">
                  <c:v>47453</c:v>
                </c:pt>
                <c:pt idx="204">
                  <c:v>47484</c:v>
                </c:pt>
                <c:pt idx="205">
                  <c:v>47515</c:v>
                </c:pt>
                <c:pt idx="206">
                  <c:v>47543</c:v>
                </c:pt>
                <c:pt idx="207">
                  <c:v>47574</c:v>
                </c:pt>
                <c:pt idx="208">
                  <c:v>47604</c:v>
                </c:pt>
                <c:pt idx="209">
                  <c:v>47635</c:v>
                </c:pt>
                <c:pt idx="210">
                  <c:v>47665</c:v>
                </c:pt>
                <c:pt idx="211">
                  <c:v>47696</c:v>
                </c:pt>
                <c:pt idx="212">
                  <c:v>47727</c:v>
                </c:pt>
                <c:pt idx="213">
                  <c:v>47757</c:v>
                </c:pt>
                <c:pt idx="214">
                  <c:v>47788</c:v>
                </c:pt>
                <c:pt idx="215">
                  <c:v>47818</c:v>
                </c:pt>
                <c:pt idx="216">
                  <c:v>47849</c:v>
                </c:pt>
                <c:pt idx="217">
                  <c:v>47880</c:v>
                </c:pt>
                <c:pt idx="218">
                  <c:v>47908</c:v>
                </c:pt>
                <c:pt idx="219">
                  <c:v>47939</c:v>
                </c:pt>
                <c:pt idx="220">
                  <c:v>47969</c:v>
                </c:pt>
                <c:pt idx="221">
                  <c:v>48000</c:v>
                </c:pt>
                <c:pt idx="222">
                  <c:v>48030</c:v>
                </c:pt>
                <c:pt idx="223">
                  <c:v>48061</c:v>
                </c:pt>
                <c:pt idx="224">
                  <c:v>48092</c:v>
                </c:pt>
                <c:pt idx="225">
                  <c:v>48122</c:v>
                </c:pt>
                <c:pt idx="226">
                  <c:v>48153</c:v>
                </c:pt>
                <c:pt idx="227">
                  <c:v>48183</c:v>
                </c:pt>
                <c:pt idx="228">
                  <c:v>48214</c:v>
                </c:pt>
                <c:pt idx="229">
                  <c:v>48245</c:v>
                </c:pt>
                <c:pt idx="230">
                  <c:v>48274</c:v>
                </c:pt>
                <c:pt idx="231">
                  <c:v>48305</c:v>
                </c:pt>
                <c:pt idx="232">
                  <c:v>48335</c:v>
                </c:pt>
                <c:pt idx="233">
                  <c:v>48366</c:v>
                </c:pt>
                <c:pt idx="234">
                  <c:v>48396</c:v>
                </c:pt>
                <c:pt idx="235">
                  <c:v>48427</c:v>
                </c:pt>
                <c:pt idx="236">
                  <c:v>48458</c:v>
                </c:pt>
                <c:pt idx="237">
                  <c:v>48488</c:v>
                </c:pt>
                <c:pt idx="238">
                  <c:v>48519</c:v>
                </c:pt>
                <c:pt idx="239">
                  <c:v>48549</c:v>
                </c:pt>
                <c:pt idx="240">
                  <c:v>48580</c:v>
                </c:pt>
                <c:pt idx="241">
                  <c:v>48611</c:v>
                </c:pt>
                <c:pt idx="242">
                  <c:v>48639</c:v>
                </c:pt>
                <c:pt idx="243">
                  <c:v>48670</c:v>
                </c:pt>
                <c:pt idx="244">
                  <c:v>48700</c:v>
                </c:pt>
                <c:pt idx="245">
                  <c:v>48731</c:v>
                </c:pt>
                <c:pt idx="246">
                  <c:v>48761</c:v>
                </c:pt>
                <c:pt idx="247">
                  <c:v>48792</c:v>
                </c:pt>
                <c:pt idx="248">
                  <c:v>48823</c:v>
                </c:pt>
                <c:pt idx="249">
                  <c:v>48853</c:v>
                </c:pt>
                <c:pt idx="250">
                  <c:v>48884</c:v>
                </c:pt>
                <c:pt idx="251">
                  <c:v>48914</c:v>
                </c:pt>
                <c:pt idx="252">
                  <c:v>48945</c:v>
                </c:pt>
                <c:pt idx="253">
                  <c:v>48976</c:v>
                </c:pt>
                <c:pt idx="254">
                  <c:v>49004</c:v>
                </c:pt>
                <c:pt idx="255">
                  <c:v>49035</c:v>
                </c:pt>
                <c:pt idx="256">
                  <c:v>49065</c:v>
                </c:pt>
                <c:pt idx="257">
                  <c:v>49096</c:v>
                </c:pt>
                <c:pt idx="258">
                  <c:v>49126</c:v>
                </c:pt>
                <c:pt idx="259">
                  <c:v>49157</c:v>
                </c:pt>
                <c:pt idx="260">
                  <c:v>49188</c:v>
                </c:pt>
                <c:pt idx="261">
                  <c:v>49218</c:v>
                </c:pt>
                <c:pt idx="262">
                  <c:v>49249</c:v>
                </c:pt>
                <c:pt idx="263">
                  <c:v>49279</c:v>
                </c:pt>
                <c:pt idx="264">
                  <c:v>49310</c:v>
                </c:pt>
                <c:pt idx="265">
                  <c:v>49341</c:v>
                </c:pt>
                <c:pt idx="266">
                  <c:v>49369</c:v>
                </c:pt>
                <c:pt idx="267">
                  <c:v>49400</c:v>
                </c:pt>
                <c:pt idx="268">
                  <c:v>49430</c:v>
                </c:pt>
                <c:pt idx="269">
                  <c:v>49461</c:v>
                </c:pt>
                <c:pt idx="270">
                  <c:v>49491</c:v>
                </c:pt>
                <c:pt idx="271">
                  <c:v>49522</c:v>
                </c:pt>
                <c:pt idx="272">
                  <c:v>49553</c:v>
                </c:pt>
                <c:pt idx="273">
                  <c:v>49583</c:v>
                </c:pt>
                <c:pt idx="274">
                  <c:v>49614</c:v>
                </c:pt>
                <c:pt idx="275">
                  <c:v>49644</c:v>
                </c:pt>
                <c:pt idx="276">
                  <c:v>49675</c:v>
                </c:pt>
                <c:pt idx="277">
                  <c:v>49706</c:v>
                </c:pt>
                <c:pt idx="278">
                  <c:v>49735</c:v>
                </c:pt>
                <c:pt idx="279">
                  <c:v>49766</c:v>
                </c:pt>
                <c:pt idx="280">
                  <c:v>49796</c:v>
                </c:pt>
                <c:pt idx="281">
                  <c:v>49827</c:v>
                </c:pt>
                <c:pt idx="282">
                  <c:v>49857</c:v>
                </c:pt>
                <c:pt idx="283">
                  <c:v>49888</c:v>
                </c:pt>
                <c:pt idx="284">
                  <c:v>49919</c:v>
                </c:pt>
                <c:pt idx="285">
                  <c:v>49949</c:v>
                </c:pt>
                <c:pt idx="286">
                  <c:v>49980</c:v>
                </c:pt>
                <c:pt idx="287">
                  <c:v>50010</c:v>
                </c:pt>
                <c:pt idx="288">
                  <c:v>50041</c:v>
                </c:pt>
                <c:pt idx="289">
                  <c:v>50072</c:v>
                </c:pt>
                <c:pt idx="290">
                  <c:v>50100</c:v>
                </c:pt>
                <c:pt idx="291">
                  <c:v>50131</c:v>
                </c:pt>
                <c:pt idx="292">
                  <c:v>50161</c:v>
                </c:pt>
                <c:pt idx="293">
                  <c:v>50192</c:v>
                </c:pt>
                <c:pt idx="294">
                  <c:v>50222</c:v>
                </c:pt>
                <c:pt idx="295">
                  <c:v>50253</c:v>
                </c:pt>
                <c:pt idx="296">
                  <c:v>50284</c:v>
                </c:pt>
                <c:pt idx="297">
                  <c:v>50314</c:v>
                </c:pt>
                <c:pt idx="298">
                  <c:v>50345</c:v>
                </c:pt>
                <c:pt idx="299">
                  <c:v>50375</c:v>
                </c:pt>
              </c:numCache>
            </c:numRef>
          </c:cat>
          <c:val>
            <c:numRef>
              <c:f>'Daily BB'!$I$35:$I$334</c:f>
              <c:numCache>
                <c:formatCode>_(* #,##0.00_);_(* \(#,##0.00\);_(* "-"??_);_(@_)</c:formatCode>
                <c:ptCount val="300"/>
                <c:pt idx="0">
                  <c:v>100000000</c:v>
                </c:pt>
                <c:pt idx="1">
                  <c:v>99230120.91223228</c:v>
                </c:pt>
                <c:pt idx="2">
                  <c:v>99194548.090245172</c:v>
                </c:pt>
                <c:pt idx="3">
                  <c:v>99020214.203118995</c:v>
                </c:pt>
                <c:pt idx="4">
                  <c:v>98933576.048934177</c:v>
                </c:pt>
                <c:pt idx="5">
                  <c:v>98800238.568355784</c:v>
                </c:pt>
                <c:pt idx="6">
                  <c:v>98712137.750145346</c:v>
                </c:pt>
                <c:pt idx="7">
                  <c:v>98577375.528885052</c:v>
                </c:pt>
                <c:pt idx="8">
                  <c:v>98462958.038408056</c:v>
                </c:pt>
                <c:pt idx="9">
                  <c:v>98372614.571377754</c:v>
                </c:pt>
                <c:pt idx="10">
                  <c:v>98235667.847762212</c:v>
                </c:pt>
                <c:pt idx="11">
                  <c:v>98143813.080693647</c:v>
                </c:pt>
                <c:pt idx="12">
                  <c:v>98005394.241397828</c:v>
                </c:pt>
                <c:pt idx="13">
                  <c:v>97887173.52765277</c:v>
                </c:pt>
                <c:pt idx="14">
                  <c:v>97842671.167492718</c:v>
                </c:pt>
                <c:pt idx="15">
                  <c:v>97660220.868439645</c:v>
                </c:pt>
                <c:pt idx="16">
                  <c:v>97564539.833992794</c:v>
                </c:pt>
                <c:pt idx="17">
                  <c:v>97422393.933185786</c:v>
                </c:pt>
                <c:pt idx="18">
                  <c:v>97325131.537680939</c:v>
                </c:pt>
                <c:pt idx="19">
                  <c:v>97181445.276686877</c:v>
                </c:pt>
                <c:pt idx="20">
                  <c:v>97057745.953863442</c:v>
                </c:pt>
                <c:pt idx="21">
                  <c:v>96958058.937641189</c:v>
                </c:pt>
                <c:pt idx="22">
                  <c:v>96812010.920485914</c:v>
                </c:pt>
                <c:pt idx="23">
                  <c:v>96710689.960606471</c:v>
                </c:pt>
                <c:pt idx="24">
                  <c:v>96563050.364004672</c:v>
                </c:pt>
                <c:pt idx="25">
                  <c:v>96435239.204007149</c:v>
                </c:pt>
                <c:pt idx="26">
                  <c:v>96381082.628710702</c:v>
                </c:pt>
                <c:pt idx="27">
                  <c:v>96189857.230054453</c:v>
                </c:pt>
                <c:pt idx="28">
                  <c:v>96084399.440101147</c:v>
                </c:pt>
                <c:pt idx="29">
                  <c:v>95932730.271432802</c:v>
                </c:pt>
                <c:pt idx="30">
                  <c:v>95825562.790527582</c:v>
                </c:pt>
                <c:pt idx="31">
                  <c:v>95672228.25906232</c:v>
                </c:pt>
                <c:pt idx="32">
                  <c:v>95538493.836483762</c:v>
                </c:pt>
                <c:pt idx="33">
                  <c:v>95428704.995028257</c:v>
                </c:pt>
                <c:pt idx="34">
                  <c:v>95272817.068557352</c:v>
                </c:pt>
                <c:pt idx="35">
                  <c:v>95161261.686678827</c:v>
                </c:pt>
                <c:pt idx="36">
                  <c:v>95003653.021909282</c:v>
                </c:pt>
                <c:pt idx="37">
                  <c:v>94865473.102678955</c:v>
                </c:pt>
                <c:pt idx="38">
                  <c:v>94776044.014817059</c:v>
                </c:pt>
                <c:pt idx="39">
                  <c:v>94595567.379564673</c:v>
                </c:pt>
                <c:pt idx="40">
                  <c:v>94479508.822788954</c:v>
                </c:pt>
                <c:pt idx="41">
                  <c:v>94317513.739565566</c:v>
                </c:pt>
                <c:pt idx="42">
                  <c:v>94199606.345954537</c:v>
                </c:pt>
                <c:pt idx="43">
                  <c:v>94035810.361767322</c:v>
                </c:pt>
                <c:pt idx="44">
                  <c:v>93891195.054167807</c:v>
                </c:pt>
                <c:pt idx="45">
                  <c:v>93770452.97841002</c:v>
                </c:pt>
                <c:pt idx="46">
                  <c:v>93603895.80853422</c:v>
                </c:pt>
                <c:pt idx="47">
                  <c:v>93481243.41997461</c:v>
                </c:pt>
                <c:pt idx="48">
                  <c:v>93312825.467091739</c:v>
                </c:pt>
                <c:pt idx="49">
                  <c:v>93163402.881642327</c:v>
                </c:pt>
                <c:pt idx="50">
                  <c:v>93087491.18200396</c:v>
                </c:pt>
                <c:pt idx="51">
                  <c:v>92876491.686719164</c:v>
                </c:pt>
                <c:pt idx="52">
                  <c:v>92749002.635943681</c:v>
                </c:pt>
                <c:pt idx="53">
                  <c:v>92575873.423808575</c:v>
                </c:pt>
                <c:pt idx="54">
                  <c:v>92446385.499298364</c:v>
                </c:pt>
                <c:pt idx="55">
                  <c:v>92271309.239394277</c:v>
                </c:pt>
                <c:pt idx="56">
                  <c:v>92114961.394608766</c:v>
                </c:pt>
                <c:pt idx="57">
                  <c:v>91982408.769570187</c:v>
                </c:pt>
                <c:pt idx="58">
                  <c:v>91804347.26941669</c:v>
                </c:pt>
                <c:pt idx="59">
                  <c:v>91669729.306063429</c:v>
                </c:pt>
                <c:pt idx="60">
                  <c:v>91489656.016826943</c:v>
                </c:pt>
                <c:pt idx="61">
                  <c:v>91328110.796202973</c:v>
                </c:pt>
                <c:pt idx="62">
                  <c:v>91239995.855452091</c:v>
                </c:pt>
                <c:pt idx="63">
                  <c:v>91017904.34960705</c:v>
                </c:pt>
                <c:pt idx="64">
                  <c:v>90878057.162716135</c:v>
                </c:pt>
                <c:pt idx="65">
                  <c:v>90692890.231072113</c:v>
                </c:pt>
                <c:pt idx="66">
                  <c:v>90550881.957297578</c:v>
                </c:pt>
                <c:pt idx="67">
                  <c:v>90363609.970530644</c:v>
                </c:pt>
                <c:pt idx="68">
                  <c:v>90194577.434118763</c:v>
                </c:pt>
                <c:pt idx="69">
                  <c:v>90049255.774284914</c:v>
                </c:pt>
                <c:pt idx="70">
                  <c:v>89858756.309552506</c:v>
                </c:pt>
                <c:pt idx="71">
                  <c:v>89711201.704790562</c:v>
                </c:pt>
                <c:pt idx="72">
                  <c:v>89518527.189996213</c:v>
                </c:pt>
                <c:pt idx="73">
                  <c:v>89343875.521342278</c:v>
                </c:pt>
                <c:pt idx="74">
                  <c:v>89242566.98504594</c:v>
                </c:pt>
                <c:pt idx="75">
                  <c:v>89008483.29615964</c:v>
                </c:pt>
                <c:pt idx="76">
                  <c:v>88855275.048211291</c:v>
                </c:pt>
                <c:pt idx="77">
                  <c:v>88657093.475536555</c:v>
                </c:pt>
                <c:pt idx="78">
                  <c:v>88501548.763142273</c:v>
                </c:pt>
                <c:pt idx="79">
                  <c:v>88301091.304898709</c:v>
                </c:pt>
                <c:pt idx="80">
                  <c:v>88118344.650295272</c:v>
                </c:pt>
                <c:pt idx="81">
                  <c:v>87959217.684228316</c:v>
                </c:pt>
                <c:pt idx="82">
                  <c:v>87755270.851493418</c:v>
                </c:pt>
                <c:pt idx="83">
                  <c:v>87593729.731764734</c:v>
                </c:pt>
                <c:pt idx="84">
                  <c:v>87387431.338538855</c:v>
                </c:pt>
                <c:pt idx="85">
                  <c:v>87198609.56763497</c:v>
                </c:pt>
                <c:pt idx="86">
                  <c:v>87058201.899830893</c:v>
                </c:pt>
                <c:pt idx="87">
                  <c:v>86829728.799670264</c:v>
                </c:pt>
                <c:pt idx="88">
                  <c:v>86662033.557168543</c:v>
                </c:pt>
                <c:pt idx="89">
                  <c:v>86449740.602701932</c:v>
                </c:pt>
                <c:pt idx="90">
                  <c:v>86279518.739165723</c:v>
                </c:pt>
                <c:pt idx="91">
                  <c:v>86064764.672842562</c:v>
                </c:pt>
                <c:pt idx="92">
                  <c:v>85867148.214509338</c:v>
                </c:pt>
                <c:pt idx="93">
                  <c:v>85693052.572276086</c:v>
                </c:pt>
                <c:pt idx="94">
                  <c:v>85474525.164976656</c:v>
                </c:pt>
                <c:pt idx="95">
                  <c:v>85297818.889930353</c:v>
                </c:pt>
                <c:pt idx="96">
                  <c:v>85076748.537218213</c:v>
                </c:pt>
                <c:pt idx="97">
                  <c:v>84872562.552856013</c:v>
                </c:pt>
                <c:pt idx="98">
                  <c:v>84741523.321006194</c:v>
                </c:pt>
                <c:pt idx="99">
                  <c:v>84480416.222027257</c:v>
                </c:pt>
                <c:pt idx="100">
                  <c:v>84297099.90860115</c:v>
                </c:pt>
                <c:pt idx="101">
                  <c:v>84069590.899831489</c:v>
                </c:pt>
                <c:pt idx="102">
                  <c:v>83883542.922872558</c:v>
                </c:pt>
                <c:pt idx="103">
                  <c:v>83653373.07600452</c:v>
                </c:pt>
                <c:pt idx="104">
                  <c:v>83439722.77035819</c:v>
                </c:pt>
                <c:pt idx="105">
                  <c:v>83249486.66840595</c:v>
                </c:pt>
                <c:pt idx="106">
                  <c:v>83015237.284505233</c:v>
                </c:pt>
                <c:pt idx="107">
                  <c:v>82822178.68973361</c:v>
                </c:pt>
                <c:pt idx="108">
                  <c:v>82585179.993431866</c:v>
                </c:pt>
                <c:pt idx="109">
                  <c:v>82364427.048459217</c:v>
                </c:pt>
                <c:pt idx="110">
                  <c:v>82216710.698811188</c:v>
                </c:pt>
                <c:pt idx="111">
                  <c:v>81940445.105049863</c:v>
                </c:pt>
                <c:pt idx="112">
                  <c:v>81740239.992175862</c:v>
                </c:pt>
                <c:pt idx="113">
                  <c:v>81496280.069716856</c:v>
                </c:pt>
                <c:pt idx="114">
                  <c:v>81293121.610581025</c:v>
                </c:pt>
                <c:pt idx="115">
                  <c:v>81046284.914992094</c:v>
                </c:pt>
                <c:pt idx="116">
                  <c:v>80815299.534627795</c:v>
                </c:pt>
                <c:pt idx="117">
                  <c:v>80607613.093418404</c:v>
                </c:pt>
                <c:pt idx="118">
                  <c:v>80356365.815389395</c:v>
                </c:pt>
                <c:pt idx="119">
                  <c:v>80145627.827848509</c:v>
                </c:pt>
                <c:pt idx="120">
                  <c:v>79891408.122710437</c:v>
                </c:pt>
                <c:pt idx="121">
                  <c:v>79652743.724895313</c:v>
                </c:pt>
                <c:pt idx="122">
                  <c:v>79486996.825406879</c:v>
                </c:pt>
                <c:pt idx="123">
                  <c:v>79194342.548721656</c:v>
                </c:pt>
                <c:pt idx="124">
                  <c:v>78975878.025326356</c:v>
                </c:pt>
                <c:pt idx="125">
                  <c:v>78714132.114737689</c:v>
                </c:pt>
                <c:pt idx="126">
                  <c:v>78492474.571682379</c:v>
                </c:pt>
                <c:pt idx="127">
                  <c:v>78227618.428717688</c:v>
                </c:pt>
                <c:pt idx="128">
                  <c:v>77977891.14507781</c:v>
                </c:pt>
                <c:pt idx="129">
                  <c:v>77751338.181756198</c:v>
                </c:pt>
                <c:pt idx="130">
                  <c:v>77481713.544943094</c:v>
                </c:pt>
                <c:pt idx="131">
                  <c:v>77251861.392932594</c:v>
                </c:pt>
                <c:pt idx="132">
                  <c:v>76979023.107420951</c:v>
                </c:pt>
                <c:pt idx="133">
                  <c:v>76720993.652220145</c:v>
                </c:pt>
                <c:pt idx="134">
                  <c:v>76510918.123744488</c:v>
                </c:pt>
                <c:pt idx="135">
                  <c:v>76216852.552515656</c:v>
                </c:pt>
                <c:pt idx="136">
                  <c:v>75978590.075093284</c:v>
                </c:pt>
                <c:pt idx="137">
                  <c:v>75697559.523584455</c:v>
                </c:pt>
                <c:pt idx="138">
                  <c:v>75455844.158150211</c:v>
                </c:pt>
                <c:pt idx="139">
                  <c:v>75171450.243671894</c:v>
                </c:pt>
                <c:pt idx="140">
                  <c:v>74901401.858263865</c:v>
                </c:pt>
                <c:pt idx="141">
                  <c:v>74654392.673916236</c:v>
                </c:pt>
                <c:pt idx="142">
                  <c:v>74364842.196456641</c:v>
                </c:pt>
                <c:pt idx="143">
                  <c:v>74114265.314642087</c:v>
                </c:pt>
                <c:pt idx="144">
                  <c:v>73821239.641489685</c:v>
                </c:pt>
                <c:pt idx="145">
                  <c:v>73542213.423255041</c:v>
                </c:pt>
                <c:pt idx="146">
                  <c:v>73335836.329157367</c:v>
                </c:pt>
                <c:pt idx="147">
                  <c:v>73006251.654759318</c:v>
                </c:pt>
                <c:pt idx="148">
                  <c:v>72746641.220146805</c:v>
                </c:pt>
                <c:pt idx="149">
                  <c:v>72444816.212391257</c:v>
                </c:pt>
                <c:pt idx="150">
                  <c:v>72181472.676041603</c:v>
                </c:pt>
                <c:pt idx="151">
                  <c:v>71876011.356856048</c:v>
                </c:pt>
                <c:pt idx="152">
                  <c:v>71584050.908716202</c:v>
                </c:pt>
                <c:pt idx="153">
                  <c:v>71314983.963746533</c:v>
                </c:pt>
                <c:pt idx="154">
                  <c:v>71003947.630096093</c:v>
                </c:pt>
                <c:pt idx="155">
                  <c:v>70731023.457039788</c:v>
                </c:pt>
                <c:pt idx="156">
                  <c:v>70416229.903906152</c:v>
                </c:pt>
                <c:pt idx="157">
                  <c:v>70114563.063425139</c:v>
                </c:pt>
                <c:pt idx="158">
                  <c:v>69885394.804846227</c:v>
                </c:pt>
                <c:pt idx="159">
                  <c:v>69535094.335785463</c:v>
                </c:pt>
                <c:pt idx="160">
                  <c:v>69252403.449816495</c:v>
                </c:pt>
                <c:pt idx="161">
                  <c:v>68928096.41103512</c:v>
                </c:pt>
                <c:pt idx="162">
                  <c:v>68641369.468849659</c:v>
                </c:pt>
                <c:pt idx="163">
                  <c:v>68313131.019036517</c:v>
                </c:pt>
                <c:pt idx="164">
                  <c:v>67997480.233994797</c:v>
                </c:pt>
                <c:pt idx="165">
                  <c:v>67704565.430115968</c:v>
                </c:pt>
                <c:pt idx="166">
                  <c:v>67370299.554910436</c:v>
                </c:pt>
                <c:pt idx="167">
                  <c:v>67073214.49545829</c:v>
                </c:pt>
                <c:pt idx="168">
                  <c:v>66734886.489329189</c:v>
                </c:pt>
                <c:pt idx="169">
                  <c:v>66408741.626160435</c:v>
                </c:pt>
                <c:pt idx="170">
                  <c:v>66154932.585398875</c:v>
                </c:pt>
                <c:pt idx="171">
                  <c:v>65782235.130679734</c:v>
                </c:pt>
                <c:pt idx="172">
                  <c:v>65474590.698567048</c:v>
                </c:pt>
                <c:pt idx="173">
                  <c:v>65125977.098794177</c:v>
                </c:pt>
                <c:pt idx="174">
                  <c:v>64813969.069704942</c:v>
                </c:pt>
                <c:pt idx="175">
                  <c:v>64461105.01048065</c:v>
                </c:pt>
                <c:pt idx="176">
                  <c:v>64119841.298468336</c:v>
                </c:pt>
                <c:pt idx="177">
                  <c:v>63801143.261907965</c:v>
                </c:pt>
                <c:pt idx="178">
                  <c:v>63441762.65094012</c:v>
                </c:pt>
                <c:pt idx="179">
                  <c:v>63118555.927563801</c:v>
                </c:pt>
                <c:pt idx="180">
                  <c:v>62754783.529134072</c:v>
                </c:pt>
                <c:pt idx="181">
                  <c:v>62402174.128543079</c:v>
                </c:pt>
                <c:pt idx="182">
                  <c:v>62096889.772829399</c:v>
                </c:pt>
                <c:pt idx="183">
                  <c:v>61713184.844430029</c:v>
                </c:pt>
                <c:pt idx="184">
                  <c:v>61378484.445511863</c:v>
                </c:pt>
                <c:pt idx="185">
                  <c:v>61003516.374773055</c:v>
                </c:pt>
                <c:pt idx="186">
                  <c:v>60664097.241701409</c:v>
                </c:pt>
                <c:pt idx="187">
                  <c:v>60284532.782183081</c:v>
                </c:pt>
                <c:pt idx="188">
                  <c:v>59915498.167473547</c:v>
                </c:pt>
                <c:pt idx="189">
                  <c:v>59568844.573672839</c:v>
                </c:pt>
                <c:pt idx="190">
                  <c:v>59182233.225510351</c:v>
                </c:pt>
                <c:pt idx="191">
                  <c:v>58830703.999674216</c:v>
                </c:pt>
                <c:pt idx="192">
                  <c:v>58439343.432833202</c:v>
                </c:pt>
                <c:pt idx="193">
                  <c:v>58058039.768032409</c:v>
                </c:pt>
                <c:pt idx="194">
                  <c:v>57748705.163224734</c:v>
                </c:pt>
                <c:pt idx="195">
                  <c:v>57325538.317867085</c:v>
                </c:pt>
                <c:pt idx="196">
                  <c:v>56961663.539075054</c:v>
                </c:pt>
                <c:pt idx="197">
                  <c:v>56558277.509633727</c:v>
                </c:pt>
                <c:pt idx="198">
                  <c:v>56189301.053177781</c:v>
                </c:pt>
                <c:pt idx="199">
                  <c:v>55780945.620246358</c:v>
                </c:pt>
                <c:pt idx="200">
                  <c:v>55381965.712117687</c:v>
                </c:pt>
                <c:pt idx="201">
                  <c:v>55005167.71237582</c:v>
                </c:pt>
                <c:pt idx="202">
                  <c:v>54589193.529875413</c:v>
                </c:pt>
                <c:pt idx="203">
                  <c:v>54207124.222005561</c:v>
                </c:pt>
                <c:pt idx="204">
                  <c:v>53786015.403659016</c:v>
                </c:pt>
                <c:pt idx="205">
                  <c:v>53373770.787079424</c:v>
                </c:pt>
                <c:pt idx="206">
                  <c:v>53033289.497630149</c:v>
                </c:pt>
                <c:pt idx="207">
                  <c:v>52581812.193454541</c:v>
                </c:pt>
                <c:pt idx="208">
                  <c:v>52186395.387032591</c:v>
                </c:pt>
                <c:pt idx="209">
                  <c:v>51752285.138517678</c:v>
                </c:pt>
                <c:pt idx="210">
                  <c:v>51351352.633128211</c:v>
                </c:pt>
                <c:pt idx="211">
                  <c:v>50911869.694391534</c:v>
                </c:pt>
                <c:pt idx="212">
                  <c:v>50480514.281573601</c:v>
                </c:pt>
                <c:pt idx="213">
                  <c:v>50071125.505637184</c:v>
                </c:pt>
                <c:pt idx="214">
                  <c:v>49623405.547014587</c:v>
                </c:pt>
                <c:pt idx="215">
                  <c:v>49208317.675751366</c:v>
                </c:pt>
                <c:pt idx="216">
                  <c:v>48755046.385572135</c:v>
                </c:pt>
                <c:pt idx="217">
                  <c:v>48309349.803256765</c:v>
                </c:pt>
                <c:pt idx="218">
                  <c:v>47935194.118951678</c:v>
                </c:pt>
                <c:pt idx="219">
                  <c:v>47453108.819743693</c:v>
                </c:pt>
                <c:pt idx="220">
                  <c:v>47023590.191404417</c:v>
                </c:pt>
                <c:pt idx="221">
                  <c:v>46556262.298808739</c:v>
                </c:pt>
                <c:pt idx="222">
                  <c:v>46120780.350285873</c:v>
                </c:pt>
                <c:pt idx="223">
                  <c:v>45647643.751988828</c:v>
                </c:pt>
                <c:pt idx="224">
                  <c:v>45181285.399336129</c:v>
                </c:pt>
                <c:pt idx="225">
                  <c:v>44736660.941693597</c:v>
                </c:pt>
                <c:pt idx="226">
                  <c:v>44254618.877445832</c:v>
                </c:pt>
                <c:pt idx="227">
                  <c:v>43803832.820193492</c:v>
                </c:pt>
                <c:pt idx="228">
                  <c:v>43315788.91172453</c:v>
                </c:pt>
                <c:pt idx="229">
                  <c:v>42833925.568296321</c:v>
                </c:pt>
                <c:pt idx="230">
                  <c:v>42398527.833233006</c:v>
                </c:pt>
                <c:pt idx="231">
                  <c:v>41892320.821544349</c:v>
                </c:pt>
                <c:pt idx="232">
                  <c:v>41425827.350205459</c:v>
                </c:pt>
                <c:pt idx="233">
                  <c:v>40922483.282940842</c:v>
                </c:pt>
                <c:pt idx="234">
                  <c:v>40449541.158868454</c:v>
                </c:pt>
                <c:pt idx="235">
                  <c:v>39939915.636852793</c:v>
                </c:pt>
                <c:pt idx="236">
                  <c:v>39435605.40561562</c:v>
                </c:pt>
                <c:pt idx="237">
                  <c:v>38952776.719406441</c:v>
                </c:pt>
                <c:pt idx="238">
                  <c:v>38433520.969919696</c:v>
                </c:pt>
                <c:pt idx="239">
                  <c:v>37944029.214610562</c:v>
                </c:pt>
                <c:pt idx="240">
                  <c:v>37418283.153304562</c:v>
                </c:pt>
                <c:pt idx="241">
                  <c:v>36897206.06003055</c:v>
                </c:pt>
                <c:pt idx="242">
                  <c:v>36447168.643976025</c:v>
                </c:pt>
                <c:pt idx="243">
                  <c:v>35896111.424756415</c:v>
                </c:pt>
                <c:pt idx="244">
                  <c:v>35389747.902426392</c:v>
                </c:pt>
                <c:pt idx="245">
                  <c:v>34847567.518248379</c:v>
                </c:pt>
                <c:pt idx="246">
                  <c:v>34334232.008075289</c:v>
                </c:pt>
                <c:pt idx="247">
                  <c:v>33785260.402851433</c:v>
                </c:pt>
                <c:pt idx="248">
                  <c:v>33240026.581096575</c:v>
                </c:pt>
                <c:pt idx="249">
                  <c:v>32716002.19485306</c:v>
                </c:pt>
                <c:pt idx="250">
                  <c:v>32156618.850286022</c:v>
                </c:pt>
                <c:pt idx="251">
                  <c:v>31625390.659336366</c:v>
                </c:pt>
                <c:pt idx="252">
                  <c:v>31058990.287311494</c:v>
                </c:pt>
                <c:pt idx="253">
                  <c:v>30495628.925084088</c:v>
                </c:pt>
                <c:pt idx="254">
                  <c:v>30003026.083123878</c:v>
                </c:pt>
                <c:pt idx="255">
                  <c:v>29413279.457598656</c:v>
                </c:pt>
                <c:pt idx="256">
                  <c:v>28863810.228980936</c:v>
                </c:pt>
                <c:pt idx="257">
                  <c:v>28279641.765315957</c:v>
                </c:pt>
                <c:pt idx="258">
                  <c:v>27722634.742467601</c:v>
                </c:pt>
                <c:pt idx="259">
                  <c:v>27131123.921361595</c:v>
                </c:pt>
                <c:pt idx="260">
                  <c:v>26541645.353757627</c:v>
                </c:pt>
                <c:pt idx="261">
                  <c:v>25973082.029091604</c:v>
                </c:pt>
                <c:pt idx="262">
                  <c:v>25370314.533148695</c:v>
                </c:pt>
                <c:pt idx="263">
                  <c:v>24793962.784754477</c:v>
                </c:pt>
                <c:pt idx="264">
                  <c:v>24183608.800090216</c:v>
                </c:pt>
                <c:pt idx="265">
                  <c:v>23574531.587674886</c:v>
                </c:pt>
                <c:pt idx="266">
                  <c:v>23035908.921272773</c:v>
                </c:pt>
                <c:pt idx="267">
                  <c:v>22404333.049403559</c:v>
                </c:pt>
                <c:pt idx="268">
                  <c:v>21808259.869489785</c:v>
                </c:pt>
                <c:pt idx="269">
                  <c:v>21178695.782369182</c:v>
                </c:pt>
                <c:pt idx="270">
                  <c:v>20574473.083801262</c:v>
                </c:pt>
                <c:pt idx="271">
                  <c:v>19936970.775352214</c:v>
                </c:pt>
                <c:pt idx="272">
                  <c:v>19299656.778097801</c:v>
                </c:pt>
                <c:pt idx="273">
                  <c:v>18682939.955999982</c:v>
                </c:pt>
                <c:pt idx="274">
                  <c:v>18033267.466452587</c:v>
                </c:pt>
                <c:pt idx="275">
                  <c:v>17408130.156828605</c:v>
                </c:pt>
                <c:pt idx="276">
                  <c:v>16750255.502648812</c:v>
                </c:pt>
                <c:pt idx="277">
                  <c:v>16091752.368723331</c:v>
                </c:pt>
                <c:pt idx="278">
                  <c:v>15478540.3282337</c:v>
                </c:pt>
                <c:pt idx="279">
                  <c:v>14804920.687941888</c:v>
                </c:pt>
                <c:pt idx="280">
                  <c:v>14158317.425053297</c:v>
                </c:pt>
                <c:pt idx="281">
                  <c:v>13479533.377905382</c:v>
                </c:pt>
                <c:pt idx="282">
                  <c:v>12824117.337453941</c:v>
                </c:pt>
                <c:pt idx="283">
                  <c:v>12136749.00676964</c:v>
                </c:pt>
                <c:pt idx="284">
                  <c:v>11447569.702772925</c:v>
                </c:pt>
                <c:pt idx="285">
                  <c:v>10778642.710655412</c:v>
                </c:pt>
                <c:pt idx="286">
                  <c:v>10078113.734633038</c:v>
                </c:pt>
                <c:pt idx="287">
                  <c:v>9400080.9432235435</c:v>
                </c:pt>
                <c:pt idx="288">
                  <c:v>8690682.2592810113</c:v>
                </c:pt>
                <c:pt idx="289">
                  <c:v>7978589.3363878625</c:v>
                </c:pt>
                <c:pt idx="290">
                  <c:v>7336265.9864928396</c:v>
                </c:pt>
                <c:pt idx="291">
                  <c:v>6610432.4444027999</c:v>
                </c:pt>
                <c:pt idx="292">
                  <c:v>5909342.3144793231</c:v>
                </c:pt>
                <c:pt idx="293">
                  <c:v>5177484.1130932923</c:v>
                </c:pt>
                <c:pt idx="294">
                  <c:v>4466866.0098692887</c:v>
                </c:pt>
                <c:pt idx="295">
                  <c:v>3725726.872506428</c:v>
                </c:pt>
                <c:pt idx="296">
                  <c:v>2980620.9223255026</c:v>
                </c:pt>
                <c:pt idx="297">
                  <c:v>2255395.4160506041</c:v>
                </c:pt>
                <c:pt idx="298">
                  <c:v>1500027.6102997228</c:v>
                </c:pt>
                <c:pt idx="299">
                  <c:v>764957.32927776244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717632"/>
        <c:axId val="155719168"/>
      </c:lineChart>
      <c:lineChart>
        <c:grouping val="standard"/>
        <c:varyColors val="0"/>
        <c:ser>
          <c:idx val="1"/>
          <c:order val="3"/>
          <c:tx>
            <c:strRef>
              <c:f>'Daily BB'!$O$31:$O$33</c:f>
              <c:strCache>
                <c:ptCount val="1"/>
                <c:pt idx="0">
                  <c:v>Daily 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'Daily BB'!$O$35:$O$334</c:f>
              <c:numCache>
                <c:formatCode>_(* #,##0.00_);_(* \(#,##0.00\);_(* "-"??_);_(@_)</c:formatCode>
                <c:ptCount val="300"/>
                <c:pt idx="0">
                  <c:v>24834.809282829629</c:v>
                </c:pt>
                <c:pt idx="1">
                  <c:v>24834.809282829629</c:v>
                </c:pt>
                <c:pt idx="2">
                  <c:v>24834.809282829629</c:v>
                </c:pt>
                <c:pt idx="3">
                  <c:v>24834.809282829629</c:v>
                </c:pt>
                <c:pt idx="4">
                  <c:v>24834.809282829629</c:v>
                </c:pt>
                <c:pt idx="5">
                  <c:v>24834.809282829629</c:v>
                </c:pt>
                <c:pt idx="6">
                  <c:v>24834.809282829629</c:v>
                </c:pt>
                <c:pt idx="7">
                  <c:v>24834.809282829629</c:v>
                </c:pt>
                <c:pt idx="8">
                  <c:v>24834.809282829629</c:v>
                </c:pt>
                <c:pt idx="9">
                  <c:v>24834.809282829629</c:v>
                </c:pt>
                <c:pt idx="10">
                  <c:v>24834.809282829629</c:v>
                </c:pt>
                <c:pt idx="11">
                  <c:v>24834.809282829629</c:v>
                </c:pt>
                <c:pt idx="12">
                  <c:v>24834.809282829629</c:v>
                </c:pt>
                <c:pt idx="13">
                  <c:v>24834.809282829629</c:v>
                </c:pt>
                <c:pt idx="14">
                  <c:v>24834.809282829629</c:v>
                </c:pt>
                <c:pt idx="15">
                  <c:v>24834.809282829625</c:v>
                </c:pt>
                <c:pt idx="16">
                  <c:v>24834.809282829629</c:v>
                </c:pt>
                <c:pt idx="17">
                  <c:v>24834.809282829629</c:v>
                </c:pt>
                <c:pt idx="18">
                  <c:v>24834.809282829629</c:v>
                </c:pt>
                <c:pt idx="19">
                  <c:v>24834.809282829629</c:v>
                </c:pt>
                <c:pt idx="20">
                  <c:v>24834.809282829625</c:v>
                </c:pt>
                <c:pt idx="21">
                  <c:v>24834.809282829629</c:v>
                </c:pt>
                <c:pt idx="22">
                  <c:v>24834.809282829629</c:v>
                </c:pt>
                <c:pt idx="23">
                  <c:v>24834.809282829629</c:v>
                </c:pt>
                <c:pt idx="24">
                  <c:v>24834.809282829629</c:v>
                </c:pt>
                <c:pt idx="25">
                  <c:v>24834.809282829629</c:v>
                </c:pt>
                <c:pt idx="26">
                  <c:v>24834.809282829629</c:v>
                </c:pt>
                <c:pt idx="27">
                  <c:v>24834.809282829629</c:v>
                </c:pt>
                <c:pt idx="28">
                  <c:v>24834.809282829629</c:v>
                </c:pt>
                <c:pt idx="29">
                  <c:v>24834.809282829629</c:v>
                </c:pt>
                <c:pt idx="30">
                  <c:v>24834.809282829629</c:v>
                </c:pt>
                <c:pt idx="31">
                  <c:v>24834.809282829629</c:v>
                </c:pt>
                <c:pt idx="32">
                  <c:v>24834.809282829629</c:v>
                </c:pt>
                <c:pt idx="33">
                  <c:v>24834.809282829629</c:v>
                </c:pt>
                <c:pt idx="34">
                  <c:v>24834.809282829629</c:v>
                </c:pt>
                <c:pt idx="35">
                  <c:v>24834.809282829629</c:v>
                </c:pt>
                <c:pt idx="36">
                  <c:v>24834.809282829629</c:v>
                </c:pt>
                <c:pt idx="37">
                  <c:v>24834.809282829629</c:v>
                </c:pt>
                <c:pt idx="38">
                  <c:v>24834.809282829629</c:v>
                </c:pt>
                <c:pt idx="39">
                  <c:v>24834.809282829629</c:v>
                </c:pt>
                <c:pt idx="40">
                  <c:v>24834.809282829629</c:v>
                </c:pt>
                <c:pt idx="41">
                  <c:v>24834.809282829629</c:v>
                </c:pt>
                <c:pt idx="42">
                  <c:v>24834.809282829629</c:v>
                </c:pt>
                <c:pt idx="43">
                  <c:v>24834.809282829629</c:v>
                </c:pt>
                <c:pt idx="44">
                  <c:v>24834.809282829629</c:v>
                </c:pt>
                <c:pt idx="45">
                  <c:v>24834.809282829629</c:v>
                </c:pt>
                <c:pt idx="46">
                  <c:v>24834.809282829629</c:v>
                </c:pt>
                <c:pt idx="47">
                  <c:v>24834.809282829629</c:v>
                </c:pt>
                <c:pt idx="48">
                  <c:v>24834.809282829629</c:v>
                </c:pt>
                <c:pt idx="49">
                  <c:v>24834.809282829629</c:v>
                </c:pt>
                <c:pt idx="50">
                  <c:v>24834.809282829629</c:v>
                </c:pt>
                <c:pt idx="51">
                  <c:v>24834.809282829629</c:v>
                </c:pt>
                <c:pt idx="52">
                  <c:v>24834.809282829629</c:v>
                </c:pt>
                <c:pt idx="53">
                  <c:v>24834.809282829629</c:v>
                </c:pt>
                <c:pt idx="54">
                  <c:v>24834.809282829629</c:v>
                </c:pt>
                <c:pt idx="55">
                  <c:v>24834.809282829629</c:v>
                </c:pt>
                <c:pt idx="56">
                  <c:v>24834.809282829629</c:v>
                </c:pt>
                <c:pt idx="57">
                  <c:v>24834.809282829629</c:v>
                </c:pt>
                <c:pt idx="58">
                  <c:v>24834.809282829629</c:v>
                </c:pt>
                <c:pt idx="59">
                  <c:v>24834.809282829629</c:v>
                </c:pt>
                <c:pt idx="60">
                  <c:v>24834.809282829629</c:v>
                </c:pt>
                <c:pt idx="61">
                  <c:v>24834.809282829629</c:v>
                </c:pt>
                <c:pt idx="62">
                  <c:v>24834.809282829629</c:v>
                </c:pt>
                <c:pt idx="63">
                  <c:v>24834.809282829629</c:v>
                </c:pt>
                <c:pt idx="64">
                  <c:v>24834.809282829629</c:v>
                </c:pt>
                <c:pt idx="65">
                  <c:v>24834.809282829629</c:v>
                </c:pt>
                <c:pt idx="66">
                  <c:v>24834.809282829629</c:v>
                </c:pt>
                <c:pt idx="67">
                  <c:v>24834.809282829629</c:v>
                </c:pt>
                <c:pt idx="68">
                  <c:v>24834.809282829629</c:v>
                </c:pt>
                <c:pt idx="69">
                  <c:v>24834.809282829629</c:v>
                </c:pt>
                <c:pt idx="70">
                  <c:v>24834.809282829629</c:v>
                </c:pt>
                <c:pt idx="71">
                  <c:v>24834.809282829629</c:v>
                </c:pt>
                <c:pt idx="72">
                  <c:v>24834.809282829629</c:v>
                </c:pt>
                <c:pt idx="73">
                  <c:v>24834.809282829629</c:v>
                </c:pt>
                <c:pt idx="74">
                  <c:v>24834.809282829629</c:v>
                </c:pt>
                <c:pt idx="75">
                  <c:v>24834.809282829629</c:v>
                </c:pt>
                <c:pt idx="76">
                  <c:v>24834.809282829629</c:v>
                </c:pt>
                <c:pt idx="77">
                  <c:v>24834.809282829629</c:v>
                </c:pt>
                <c:pt idx="78">
                  <c:v>24834.809282829629</c:v>
                </c:pt>
                <c:pt idx="79">
                  <c:v>24834.809282829629</c:v>
                </c:pt>
                <c:pt idx="80">
                  <c:v>24834.809282829629</c:v>
                </c:pt>
                <c:pt idx="81">
                  <c:v>24834.809282829629</c:v>
                </c:pt>
                <c:pt idx="82">
                  <c:v>24834.809282829629</c:v>
                </c:pt>
                <c:pt idx="83">
                  <c:v>24834.809282829629</c:v>
                </c:pt>
                <c:pt idx="84">
                  <c:v>24834.809282829629</c:v>
                </c:pt>
                <c:pt idx="85">
                  <c:v>24834.809282829629</c:v>
                </c:pt>
                <c:pt idx="86">
                  <c:v>24834.809282829629</c:v>
                </c:pt>
                <c:pt idx="87">
                  <c:v>24834.809282829629</c:v>
                </c:pt>
                <c:pt idx="88">
                  <c:v>24834.809282829629</c:v>
                </c:pt>
                <c:pt idx="89">
                  <c:v>24834.809282829629</c:v>
                </c:pt>
                <c:pt idx="90">
                  <c:v>24834.809282829629</c:v>
                </c:pt>
                <c:pt idx="91">
                  <c:v>24834.809282829629</c:v>
                </c:pt>
                <c:pt idx="92">
                  <c:v>24834.809282829629</c:v>
                </c:pt>
                <c:pt idx="93">
                  <c:v>24834.809282829629</c:v>
                </c:pt>
                <c:pt idx="94">
                  <c:v>24834.809282829629</c:v>
                </c:pt>
                <c:pt idx="95">
                  <c:v>24834.809282829629</c:v>
                </c:pt>
                <c:pt idx="96">
                  <c:v>24834.809282829629</c:v>
                </c:pt>
                <c:pt idx="97">
                  <c:v>24834.809282829629</c:v>
                </c:pt>
                <c:pt idx="98">
                  <c:v>24834.809282829629</c:v>
                </c:pt>
                <c:pt idx="99">
                  <c:v>24834.809282829629</c:v>
                </c:pt>
                <c:pt idx="100">
                  <c:v>24834.809282829629</c:v>
                </c:pt>
                <c:pt idx="101">
                  <c:v>24834.809282829629</c:v>
                </c:pt>
                <c:pt idx="102">
                  <c:v>24834.809282829629</c:v>
                </c:pt>
                <c:pt idx="103">
                  <c:v>24834.809282829629</c:v>
                </c:pt>
                <c:pt idx="104">
                  <c:v>24834.809282829629</c:v>
                </c:pt>
                <c:pt idx="105">
                  <c:v>24834.809282829629</c:v>
                </c:pt>
                <c:pt idx="106">
                  <c:v>24834.809282829629</c:v>
                </c:pt>
                <c:pt idx="107">
                  <c:v>24834.809282829629</c:v>
                </c:pt>
                <c:pt idx="108">
                  <c:v>24834.809282829629</c:v>
                </c:pt>
                <c:pt idx="109">
                  <c:v>24834.809282829629</c:v>
                </c:pt>
                <c:pt idx="110">
                  <c:v>24834.809282829629</c:v>
                </c:pt>
                <c:pt idx="111">
                  <c:v>24834.809282829629</c:v>
                </c:pt>
                <c:pt idx="112">
                  <c:v>24834.809282829629</c:v>
                </c:pt>
                <c:pt idx="113">
                  <c:v>24834.809282829629</c:v>
                </c:pt>
                <c:pt idx="114">
                  <c:v>24834.809282829629</c:v>
                </c:pt>
                <c:pt idx="115">
                  <c:v>24834.809282829629</c:v>
                </c:pt>
                <c:pt idx="116">
                  <c:v>24834.809282829629</c:v>
                </c:pt>
                <c:pt idx="117">
                  <c:v>24834.809282829629</c:v>
                </c:pt>
                <c:pt idx="118">
                  <c:v>24834.809282829629</c:v>
                </c:pt>
                <c:pt idx="119">
                  <c:v>24834.809282829629</c:v>
                </c:pt>
                <c:pt idx="120">
                  <c:v>24834.809282829629</c:v>
                </c:pt>
                <c:pt idx="121">
                  <c:v>24834.809282829625</c:v>
                </c:pt>
                <c:pt idx="122">
                  <c:v>24834.809282829629</c:v>
                </c:pt>
                <c:pt idx="123">
                  <c:v>24834.809282829629</c:v>
                </c:pt>
                <c:pt idx="124">
                  <c:v>24834.809282829629</c:v>
                </c:pt>
                <c:pt idx="125">
                  <c:v>24834.809282829629</c:v>
                </c:pt>
                <c:pt idx="126">
                  <c:v>24834.809282829629</c:v>
                </c:pt>
                <c:pt idx="127">
                  <c:v>24834.809282829629</c:v>
                </c:pt>
                <c:pt idx="128">
                  <c:v>24834.809282829629</c:v>
                </c:pt>
                <c:pt idx="129">
                  <c:v>24834.809282829629</c:v>
                </c:pt>
                <c:pt idx="130">
                  <c:v>24834.809282829629</c:v>
                </c:pt>
                <c:pt idx="131">
                  <c:v>24834.809282829629</c:v>
                </c:pt>
                <c:pt idx="132">
                  <c:v>24834.809282829629</c:v>
                </c:pt>
                <c:pt idx="133">
                  <c:v>24834.809282829629</c:v>
                </c:pt>
                <c:pt idx="134">
                  <c:v>24834.809282829629</c:v>
                </c:pt>
                <c:pt idx="135">
                  <c:v>24834.809282829629</c:v>
                </c:pt>
                <c:pt idx="136">
                  <c:v>24834.809282829629</c:v>
                </c:pt>
                <c:pt idx="137">
                  <c:v>24834.809282829629</c:v>
                </c:pt>
                <c:pt idx="138">
                  <c:v>24834.809282829629</c:v>
                </c:pt>
                <c:pt idx="139">
                  <c:v>24834.809282829629</c:v>
                </c:pt>
                <c:pt idx="140">
                  <c:v>24834.809282829629</c:v>
                </c:pt>
                <c:pt idx="141">
                  <c:v>24834.809282829629</c:v>
                </c:pt>
                <c:pt idx="142">
                  <c:v>24834.809282829629</c:v>
                </c:pt>
                <c:pt idx="143">
                  <c:v>24834.809282829629</c:v>
                </c:pt>
                <c:pt idx="144">
                  <c:v>24834.809282829629</c:v>
                </c:pt>
                <c:pt idx="145">
                  <c:v>24834.809282829629</c:v>
                </c:pt>
                <c:pt idx="146">
                  <c:v>24834.809282829629</c:v>
                </c:pt>
                <c:pt idx="147">
                  <c:v>24834.809282829629</c:v>
                </c:pt>
                <c:pt idx="148">
                  <c:v>24834.809282829629</c:v>
                </c:pt>
                <c:pt idx="149">
                  <c:v>24834.809282829629</c:v>
                </c:pt>
                <c:pt idx="150">
                  <c:v>24834.809282829629</c:v>
                </c:pt>
                <c:pt idx="151">
                  <c:v>24834.809282829629</c:v>
                </c:pt>
                <c:pt idx="152">
                  <c:v>24834.809282829629</c:v>
                </c:pt>
                <c:pt idx="153">
                  <c:v>24834.809282829629</c:v>
                </c:pt>
                <c:pt idx="154">
                  <c:v>24834.809282829629</c:v>
                </c:pt>
                <c:pt idx="155">
                  <c:v>24834.809282829629</c:v>
                </c:pt>
                <c:pt idx="156">
                  <c:v>24834.809282829629</c:v>
                </c:pt>
                <c:pt idx="157">
                  <c:v>24834.809282829629</c:v>
                </c:pt>
                <c:pt idx="158">
                  <c:v>24834.809282829629</c:v>
                </c:pt>
                <c:pt idx="159">
                  <c:v>24834.809282829629</c:v>
                </c:pt>
                <c:pt idx="160">
                  <c:v>24834.809282829629</c:v>
                </c:pt>
                <c:pt idx="161">
                  <c:v>24834.809282829629</c:v>
                </c:pt>
                <c:pt idx="162">
                  <c:v>24834.809282829629</c:v>
                </c:pt>
                <c:pt idx="163">
                  <c:v>24834.809282829629</c:v>
                </c:pt>
                <c:pt idx="164">
                  <c:v>24834.809282829629</c:v>
                </c:pt>
                <c:pt idx="165">
                  <c:v>24834.809282829629</c:v>
                </c:pt>
                <c:pt idx="166">
                  <c:v>24834.809282829629</c:v>
                </c:pt>
                <c:pt idx="167">
                  <c:v>24834.809282829629</c:v>
                </c:pt>
                <c:pt idx="168">
                  <c:v>24834.809282829629</c:v>
                </c:pt>
                <c:pt idx="169">
                  <c:v>24834.809282829629</c:v>
                </c:pt>
                <c:pt idx="170">
                  <c:v>24834.809282829629</c:v>
                </c:pt>
                <c:pt idx="171">
                  <c:v>24834.809282829629</c:v>
                </c:pt>
                <c:pt idx="172">
                  <c:v>24834.809282829629</c:v>
                </c:pt>
                <c:pt idx="173">
                  <c:v>24834.809282829629</c:v>
                </c:pt>
                <c:pt idx="174">
                  <c:v>24834.809282829629</c:v>
                </c:pt>
                <c:pt idx="175">
                  <c:v>24834.809282829629</c:v>
                </c:pt>
                <c:pt idx="176">
                  <c:v>24834.809282829629</c:v>
                </c:pt>
                <c:pt idx="177">
                  <c:v>24834.809282829629</c:v>
                </c:pt>
                <c:pt idx="178">
                  <c:v>24834.809282829629</c:v>
                </c:pt>
                <c:pt idx="179">
                  <c:v>24834.809282829629</c:v>
                </c:pt>
                <c:pt idx="180">
                  <c:v>24834.809282829629</c:v>
                </c:pt>
                <c:pt idx="181">
                  <c:v>24834.809282829629</c:v>
                </c:pt>
                <c:pt idx="182">
                  <c:v>24834.809282829629</c:v>
                </c:pt>
                <c:pt idx="183">
                  <c:v>24834.809282829629</c:v>
                </c:pt>
                <c:pt idx="184">
                  <c:v>24834.809282829629</c:v>
                </c:pt>
                <c:pt idx="185">
                  <c:v>24834.809282829629</c:v>
                </c:pt>
                <c:pt idx="186">
                  <c:v>24834.809282829629</c:v>
                </c:pt>
                <c:pt idx="187">
                  <c:v>24834.809282829629</c:v>
                </c:pt>
                <c:pt idx="188">
                  <c:v>24834.809282829629</c:v>
                </c:pt>
                <c:pt idx="189">
                  <c:v>24834.809282829629</c:v>
                </c:pt>
                <c:pt idx="190">
                  <c:v>24834.809282829629</c:v>
                </c:pt>
                <c:pt idx="191">
                  <c:v>24834.809282829629</c:v>
                </c:pt>
                <c:pt idx="192">
                  <c:v>24834.809282829629</c:v>
                </c:pt>
                <c:pt idx="193">
                  <c:v>24834.809282829629</c:v>
                </c:pt>
                <c:pt idx="194">
                  <c:v>24834.809282829629</c:v>
                </c:pt>
                <c:pt idx="195">
                  <c:v>24834.809282829629</c:v>
                </c:pt>
                <c:pt idx="196">
                  <c:v>24834.809282829629</c:v>
                </c:pt>
                <c:pt idx="197">
                  <c:v>24834.809282829629</c:v>
                </c:pt>
                <c:pt idx="198">
                  <c:v>24834.809282829629</c:v>
                </c:pt>
                <c:pt idx="199">
                  <c:v>24834.809282829629</c:v>
                </c:pt>
                <c:pt idx="200">
                  <c:v>24834.809282829629</c:v>
                </c:pt>
                <c:pt idx="201">
                  <c:v>24834.809282829629</c:v>
                </c:pt>
                <c:pt idx="202">
                  <c:v>24834.809282829629</c:v>
                </c:pt>
                <c:pt idx="203">
                  <c:v>24834.809282829629</c:v>
                </c:pt>
                <c:pt idx="204">
                  <c:v>24834.809282829629</c:v>
                </c:pt>
                <c:pt idx="205">
                  <c:v>24834.809282829629</c:v>
                </c:pt>
                <c:pt idx="206">
                  <c:v>24834.809282829629</c:v>
                </c:pt>
                <c:pt idx="207">
                  <c:v>24834.809282829629</c:v>
                </c:pt>
                <c:pt idx="208">
                  <c:v>24834.809282829629</c:v>
                </c:pt>
                <c:pt idx="209">
                  <c:v>24834.809282829629</c:v>
                </c:pt>
                <c:pt idx="210">
                  <c:v>24834.809282829629</c:v>
                </c:pt>
                <c:pt idx="211">
                  <c:v>24834.809282829629</c:v>
                </c:pt>
                <c:pt idx="212">
                  <c:v>24834.809282829629</c:v>
                </c:pt>
                <c:pt idx="213">
                  <c:v>24834.809282829629</c:v>
                </c:pt>
                <c:pt idx="214">
                  <c:v>24834.809282829629</c:v>
                </c:pt>
                <c:pt idx="215">
                  <c:v>24834.809282829629</c:v>
                </c:pt>
                <c:pt idx="216">
                  <c:v>24834.809282829629</c:v>
                </c:pt>
                <c:pt idx="217">
                  <c:v>24834.809282829629</c:v>
                </c:pt>
                <c:pt idx="218">
                  <c:v>24834.809282829629</c:v>
                </c:pt>
                <c:pt idx="219">
                  <c:v>24834.809282829629</c:v>
                </c:pt>
                <c:pt idx="220">
                  <c:v>24834.809282829629</c:v>
                </c:pt>
                <c:pt idx="221">
                  <c:v>24834.809282829629</c:v>
                </c:pt>
                <c:pt idx="222">
                  <c:v>24834.809282829629</c:v>
                </c:pt>
                <c:pt idx="223">
                  <c:v>24834.809282829629</c:v>
                </c:pt>
                <c:pt idx="224">
                  <c:v>24834.809282829629</c:v>
                </c:pt>
                <c:pt idx="225">
                  <c:v>24834.809282829629</c:v>
                </c:pt>
                <c:pt idx="226">
                  <c:v>24834.809282829629</c:v>
                </c:pt>
                <c:pt idx="227">
                  <c:v>24834.809282829629</c:v>
                </c:pt>
                <c:pt idx="228">
                  <c:v>24834.809282829629</c:v>
                </c:pt>
                <c:pt idx="229">
                  <c:v>24834.809282829629</c:v>
                </c:pt>
                <c:pt idx="230">
                  <c:v>24834.809282829629</c:v>
                </c:pt>
                <c:pt idx="231">
                  <c:v>24834.809282829629</c:v>
                </c:pt>
                <c:pt idx="232">
                  <c:v>24834.809282829629</c:v>
                </c:pt>
                <c:pt idx="233">
                  <c:v>24834.809282829629</c:v>
                </c:pt>
                <c:pt idx="234">
                  <c:v>24834.809282829629</c:v>
                </c:pt>
                <c:pt idx="235">
                  <c:v>24834.809282829629</c:v>
                </c:pt>
                <c:pt idx="236">
                  <c:v>24834.809282829629</c:v>
                </c:pt>
                <c:pt idx="237">
                  <c:v>24834.809282829629</c:v>
                </c:pt>
                <c:pt idx="238">
                  <c:v>24834.809282829629</c:v>
                </c:pt>
                <c:pt idx="239">
                  <c:v>24834.809282829629</c:v>
                </c:pt>
                <c:pt idx="240">
                  <c:v>24834.809282829629</c:v>
                </c:pt>
                <c:pt idx="241">
                  <c:v>24834.809282829629</c:v>
                </c:pt>
                <c:pt idx="242">
                  <c:v>24834.809282829629</c:v>
                </c:pt>
                <c:pt idx="243">
                  <c:v>24834.809282829629</c:v>
                </c:pt>
                <c:pt idx="244">
                  <c:v>24834.809282829629</c:v>
                </c:pt>
                <c:pt idx="245">
                  <c:v>24834.809282829629</c:v>
                </c:pt>
                <c:pt idx="246">
                  <c:v>24834.809282829632</c:v>
                </c:pt>
                <c:pt idx="247">
                  <c:v>24834.809282829629</c:v>
                </c:pt>
                <c:pt idx="248">
                  <c:v>24834.809282829629</c:v>
                </c:pt>
                <c:pt idx="249">
                  <c:v>24834.809282829625</c:v>
                </c:pt>
                <c:pt idx="250">
                  <c:v>24834.809282829629</c:v>
                </c:pt>
                <c:pt idx="251">
                  <c:v>24834.809282829629</c:v>
                </c:pt>
                <c:pt idx="252">
                  <c:v>24834.809282829632</c:v>
                </c:pt>
                <c:pt idx="253">
                  <c:v>24834.809282829629</c:v>
                </c:pt>
                <c:pt idx="254">
                  <c:v>24834.809282829629</c:v>
                </c:pt>
                <c:pt idx="255">
                  <c:v>24834.809282829629</c:v>
                </c:pt>
                <c:pt idx="256">
                  <c:v>24834.809282829629</c:v>
                </c:pt>
                <c:pt idx="257">
                  <c:v>24834.809282829629</c:v>
                </c:pt>
                <c:pt idx="258">
                  <c:v>24834.809282829629</c:v>
                </c:pt>
                <c:pt idx="259">
                  <c:v>24834.809282829629</c:v>
                </c:pt>
                <c:pt idx="260">
                  <c:v>24834.809282829629</c:v>
                </c:pt>
                <c:pt idx="261">
                  <c:v>24834.809282829629</c:v>
                </c:pt>
                <c:pt idx="262">
                  <c:v>24834.809282829629</c:v>
                </c:pt>
                <c:pt idx="263">
                  <c:v>24834.809282829629</c:v>
                </c:pt>
                <c:pt idx="264">
                  <c:v>24834.809282829629</c:v>
                </c:pt>
                <c:pt idx="265">
                  <c:v>24834.809282829629</c:v>
                </c:pt>
                <c:pt idx="266">
                  <c:v>24834.809282829629</c:v>
                </c:pt>
                <c:pt idx="267">
                  <c:v>24834.809282829629</c:v>
                </c:pt>
                <c:pt idx="268">
                  <c:v>24834.809282829625</c:v>
                </c:pt>
                <c:pt idx="269">
                  <c:v>24834.809282829629</c:v>
                </c:pt>
                <c:pt idx="270">
                  <c:v>24834.809282829629</c:v>
                </c:pt>
                <c:pt idx="271">
                  <c:v>24834.809282829629</c:v>
                </c:pt>
                <c:pt idx="272">
                  <c:v>24834.809282829629</c:v>
                </c:pt>
                <c:pt idx="273">
                  <c:v>24834.809282829629</c:v>
                </c:pt>
                <c:pt idx="274">
                  <c:v>24834.809282829625</c:v>
                </c:pt>
                <c:pt idx="275">
                  <c:v>24834.809282829629</c:v>
                </c:pt>
                <c:pt idx="276">
                  <c:v>24834.809282829632</c:v>
                </c:pt>
                <c:pt idx="277">
                  <c:v>24834.809282829629</c:v>
                </c:pt>
                <c:pt idx="278">
                  <c:v>24834.809282829629</c:v>
                </c:pt>
                <c:pt idx="279">
                  <c:v>24834.809282829629</c:v>
                </c:pt>
                <c:pt idx="280">
                  <c:v>24834.809282829629</c:v>
                </c:pt>
                <c:pt idx="281">
                  <c:v>24834.809282829629</c:v>
                </c:pt>
                <c:pt idx="282">
                  <c:v>24834.809282829629</c:v>
                </c:pt>
                <c:pt idx="283">
                  <c:v>24834.809282829629</c:v>
                </c:pt>
                <c:pt idx="284">
                  <c:v>24834.809282829629</c:v>
                </c:pt>
                <c:pt idx="285">
                  <c:v>24834.809282829629</c:v>
                </c:pt>
                <c:pt idx="286">
                  <c:v>24834.809282829629</c:v>
                </c:pt>
                <c:pt idx="287">
                  <c:v>24834.809282829629</c:v>
                </c:pt>
                <c:pt idx="288">
                  <c:v>24834.809282829632</c:v>
                </c:pt>
                <c:pt idx="289">
                  <c:v>24834.809282829629</c:v>
                </c:pt>
                <c:pt idx="290">
                  <c:v>24834.809282829625</c:v>
                </c:pt>
                <c:pt idx="291">
                  <c:v>24834.809282829629</c:v>
                </c:pt>
                <c:pt idx="292">
                  <c:v>24834.809282829629</c:v>
                </c:pt>
                <c:pt idx="293">
                  <c:v>24834.809282829629</c:v>
                </c:pt>
                <c:pt idx="294">
                  <c:v>24834.809282829625</c:v>
                </c:pt>
                <c:pt idx="295">
                  <c:v>24834.809282829632</c:v>
                </c:pt>
                <c:pt idx="296">
                  <c:v>24834.809282829629</c:v>
                </c:pt>
                <c:pt idx="297">
                  <c:v>24834.809282829629</c:v>
                </c:pt>
                <c:pt idx="298">
                  <c:v>24834.809282829625</c:v>
                </c:pt>
                <c:pt idx="299">
                  <c:v>24834.809282829629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738112"/>
        <c:axId val="155739648"/>
      </c:lineChart>
      <c:dateAx>
        <c:axId val="15571763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mmm\ 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719168"/>
        <c:crossesAt val="0"/>
        <c:auto val="1"/>
        <c:lblOffset val="100"/>
        <c:baseTimeUnit val="months"/>
        <c:majorUnit val="24"/>
        <c:majorTimeUnit val="months"/>
        <c:minorUnit val="12"/>
        <c:minorTimeUnit val="months"/>
      </c:dateAx>
      <c:valAx>
        <c:axId val="155719168"/>
        <c:scaling>
          <c:orientation val="minMax"/>
          <c:max val="100000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 US$</a:t>
                </a:r>
              </a:p>
            </c:rich>
          </c:tx>
          <c:layout>
            <c:manualLayout>
              <c:xMode val="edge"/>
              <c:yMode val="edge"/>
              <c:x val="7.331383548060298E-3"/>
              <c:y val="0.330317106985633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717632"/>
        <c:crosses val="autoZero"/>
        <c:crossBetween val="between"/>
        <c:majorUnit val="50000000"/>
        <c:minorUnit val="10000000"/>
        <c:dispUnits>
          <c:builtInUnit val="millions"/>
        </c:dispUnits>
      </c:valAx>
      <c:catAx>
        <c:axId val="155738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55739648"/>
        <c:crosses val="autoZero"/>
        <c:auto val="1"/>
        <c:lblAlgn val="ctr"/>
        <c:lblOffset val="100"/>
        <c:noMultiLvlLbl val="0"/>
      </c:catAx>
      <c:valAx>
        <c:axId val="155739648"/>
        <c:scaling>
          <c:orientation val="minMax"/>
          <c:max val="400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KUS$/ Day</a:t>
                </a:r>
              </a:p>
            </c:rich>
          </c:tx>
          <c:layout>
            <c:manualLayout>
              <c:xMode val="edge"/>
              <c:yMode val="edge"/>
              <c:x val="0.96334379821512317"/>
              <c:y val="0.339366890738664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738112"/>
        <c:crosses val="max"/>
        <c:crossBetween val="between"/>
        <c:majorUnit val="10000"/>
        <c:minorUnit val="10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331383548060298E-3"/>
          <c:y val="0.81221809183453653"/>
          <c:w val="0.99266933240736432"/>
          <c:h val="0.1809956750606209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14</xdr:col>
      <xdr:colOff>609600</xdr:colOff>
      <xdr:row>27</xdr:row>
      <xdr:rowOff>0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96"/>
  <sheetViews>
    <sheetView tabSelected="1" workbookViewId="0">
      <pane xSplit="3" ySplit="29" topLeftCell="D30" activePane="bottomRight" state="frozen"/>
      <selection pane="topRight" activeCell="D1" sqref="D1"/>
      <selection pane="bottomLeft" activeCell="A30" sqref="A30"/>
      <selection pane="bottomRight" activeCell="B17" sqref="B17"/>
    </sheetView>
  </sheetViews>
  <sheetFormatPr defaultRowHeight="12.75" x14ac:dyDescent="0.2"/>
  <cols>
    <col min="1" max="1" width="11.85546875" customWidth="1"/>
    <col min="2" max="4" width="13.42578125" style="1" customWidth="1"/>
    <col min="5" max="5" width="15" style="1" bestFit="1" customWidth="1"/>
    <col min="6" max="6" width="15" style="1" customWidth="1"/>
    <col min="7" max="7" width="13.42578125" style="1" customWidth="1"/>
    <col min="8" max="8" width="4.42578125" style="1" customWidth="1"/>
    <col min="9" max="15" width="14.7109375" style="1" customWidth="1"/>
    <col min="16" max="37" width="13.42578125" style="1" customWidth="1"/>
  </cols>
  <sheetData>
    <row r="2" spans="1:6" x14ac:dyDescent="0.2">
      <c r="A2" s="22" t="s">
        <v>0</v>
      </c>
      <c r="B2" s="23"/>
      <c r="C2" s="23"/>
      <c r="D2" s="23"/>
      <c r="E2" s="24">
        <v>100000000</v>
      </c>
      <c r="F2" s="2"/>
    </row>
    <row r="3" spans="1:6" x14ac:dyDescent="0.2">
      <c r="A3" s="22" t="s">
        <v>1</v>
      </c>
      <c r="B3" s="23"/>
      <c r="C3" s="23"/>
      <c r="D3" s="23"/>
      <c r="E3" s="24">
        <v>25</v>
      </c>
      <c r="F3" s="2"/>
    </row>
    <row r="4" spans="1:6" x14ac:dyDescent="0.2">
      <c r="A4" s="22" t="s">
        <v>3</v>
      </c>
      <c r="B4" s="23"/>
      <c r="C4" s="23"/>
      <c r="D4" s="23"/>
      <c r="E4" s="25">
        <v>0.08</v>
      </c>
      <c r="F4" s="3"/>
    </row>
    <row r="5" spans="1:6" x14ac:dyDescent="0.2">
      <c r="A5" s="22" t="s">
        <v>23</v>
      </c>
      <c r="B5" s="23"/>
      <c r="C5" s="23"/>
      <c r="D5" s="23"/>
      <c r="E5" s="26">
        <v>360</v>
      </c>
      <c r="F5" s="3"/>
    </row>
    <row r="6" spans="1:6" x14ac:dyDescent="0.2">
      <c r="A6" s="22" t="s">
        <v>6</v>
      </c>
      <c r="B6" s="23"/>
      <c r="C6" s="23"/>
      <c r="D6" s="23"/>
      <c r="E6" s="28">
        <v>41275</v>
      </c>
      <c r="F6" s="3"/>
    </row>
    <row r="7" spans="1:6" x14ac:dyDescent="0.2">
      <c r="A7" s="22" t="s">
        <v>2</v>
      </c>
      <c r="B7" s="23"/>
      <c r="C7" s="23"/>
      <c r="D7" s="23"/>
      <c r="E7" s="24">
        <v>0</v>
      </c>
      <c r="F7" s="3"/>
    </row>
    <row r="8" spans="1:6" x14ac:dyDescent="0.2">
      <c r="A8" s="12" t="s">
        <v>7</v>
      </c>
      <c r="E8" s="7">
        <f>DATE(YEAR(E6)+E3,MONTH(E6),1)</f>
        <v>50406</v>
      </c>
    </row>
    <row r="9" spans="1:6" x14ac:dyDescent="0.2">
      <c r="A9" s="1"/>
      <c r="E9" s="7"/>
    </row>
    <row r="10" spans="1:6" x14ac:dyDescent="0.2">
      <c r="A10" s="14" t="s">
        <v>13</v>
      </c>
      <c r="D10" s="11"/>
      <c r="E10" s="15"/>
      <c r="F10" s="16">
        <f>SUMPRODUCT(D34:D335,E34:E335)</f>
        <v>-100000000</v>
      </c>
    </row>
    <row r="11" spans="1:6" x14ac:dyDescent="0.2">
      <c r="A11" s="1"/>
      <c r="E11" s="7"/>
    </row>
    <row r="12" spans="1:6" x14ac:dyDescent="0.2">
      <c r="A12" s="6" t="s">
        <v>16</v>
      </c>
      <c r="E12" s="21">
        <f>E23</f>
        <v>24834.809282829629</v>
      </c>
    </row>
    <row r="13" spans="1:6" x14ac:dyDescent="0.2">
      <c r="A13" s="6" t="s">
        <v>14</v>
      </c>
      <c r="E13" s="13">
        <f>SUM(B35:B394)</f>
        <v>9162</v>
      </c>
    </row>
    <row r="14" spans="1:6" x14ac:dyDescent="0.2">
      <c r="A14" s="6" t="s">
        <v>24</v>
      </c>
      <c r="E14" s="27">
        <f>POWER(1+E4,1/E5)-1</f>
        <v>2.1380352253852486E-4</v>
      </c>
    </row>
    <row r="15" spans="1:6" x14ac:dyDescent="0.2">
      <c r="A15" s="6"/>
      <c r="E15" s="13"/>
    </row>
    <row r="16" spans="1:6" x14ac:dyDescent="0.2">
      <c r="A16" s="6" t="s">
        <v>18</v>
      </c>
      <c r="E16" s="13">
        <f>E12*E13</f>
        <v>227536522.64928505</v>
      </c>
    </row>
    <row r="17" spans="1:15" x14ac:dyDescent="0.2">
      <c r="A17" s="6"/>
      <c r="E17" s="13"/>
    </row>
    <row r="18" spans="1:15" x14ac:dyDescent="0.2">
      <c r="A18" s="6" t="s">
        <v>15</v>
      </c>
      <c r="E18" s="13">
        <f>SUMPRODUCT(C35:C394,E35:E394)</f>
        <v>4026.6063194267545</v>
      </c>
    </row>
    <row r="19" spans="1:15" x14ac:dyDescent="0.2">
      <c r="A19" s="1"/>
      <c r="E19" s="7"/>
    </row>
    <row r="20" spans="1:15" x14ac:dyDescent="0.2">
      <c r="A20" s="14" t="s">
        <v>17</v>
      </c>
      <c r="E20" s="7"/>
      <c r="F20" s="16">
        <f>E12*E18</f>
        <v>100000000</v>
      </c>
    </row>
    <row r="21" spans="1:15" x14ac:dyDescent="0.2">
      <c r="A21" s="1"/>
      <c r="E21" s="13"/>
    </row>
    <row r="22" spans="1:15" x14ac:dyDescent="0.2">
      <c r="A22" s="1"/>
      <c r="E22" s="13"/>
    </row>
    <row r="23" spans="1:15" x14ac:dyDescent="0.2">
      <c r="A23" s="6" t="s">
        <v>25</v>
      </c>
      <c r="E23" s="13">
        <f>-F10/E18</f>
        <v>24834.809282829629</v>
      </c>
    </row>
    <row r="24" spans="1:15" x14ac:dyDescent="0.2">
      <c r="A24" s="1"/>
      <c r="E24" s="13"/>
    </row>
    <row r="25" spans="1:15" x14ac:dyDescent="0.2">
      <c r="A25" s="6" t="s">
        <v>26</v>
      </c>
      <c r="E25" s="13">
        <f>SUM(K35:K336)</f>
        <v>126766643.56151685</v>
      </c>
    </row>
    <row r="26" spans="1:15" x14ac:dyDescent="0.2">
      <c r="A26" t="s">
        <v>8</v>
      </c>
      <c r="E26" s="13">
        <f>SUM(J35:J396)</f>
        <v>100000000.00000051</v>
      </c>
    </row>
    <row r="27" spans="1:15" x14ac:dyDescent="0.2">
      <c r="A27" s="10" t="s">
        <v>27</v>
      </c>
      <c r="E27" s="16">
        <f>SUM(E25:E26)</f>
        <v>226766643.56151736</v>
      </c>
    </row>
    <row r="28" spans="1:15" x14ac:dyDescent="0.2">
      <c r="E28" s="13"/>
    </row>
    <row r="29" spans="1:15" x14ac:dyDescent="0.2">
      <c r="A29" s="14" t="s">
        <v>10</v>
      </c>
      <c r="E29" s="13"/>
      <c r="F29" s="4">
        <f>SUM(F2:F28)</f>
        <v>0</v>
      </c>
    </row>
    <row r="31" spans="1:15" x14ac:dyDescent="0.2">
      <c r="B31" s="11" t="s">
        <v>1</v>
      </c>
      <c r="C31" s="11" t="s">
        <v>29</v>
      </c>
      <c r="I31" s="11" t="s">
        <v>31</v>
      </c>
      <c r="M31" s="11" t="s">
        <v>30</v>
      </c>
      <c r="N31" s="11" t="s">
        <v>34</v>
      </c>
      <c r="O31" s="11" t="s">
        <v>30</v>
      </c>
    </row>
    <row r="32" spans="1:15" x14ac:dyDescent="0.2">
      <c r="A32" s="10" t="s">
        <v>11</v>
      </c>
      <c r="B32" s="11" t="s">
        <v>26</v>
      </c>
      <c r="C32" s="11" t="s">
        <v>28</v>
      </c>
      <c r="D32" s="11" t="s">
        <v>8</v>
      </c>
      <c r="E32" s="11" t="s">
        <v>4</v>
      </c>
      <c r="F32" s="11" t="s">
        <v>19</v>
      </c>
      <c r="G32" s="11" t="s">
        <v>19</v>
      </c>
      <c r="H32" s="11"/>
      <c r="I32" s="11" t="s">
        <v>32</v>
      </c>
      <c r="J32" s="11" t="s">
        <v>8</v>
      </c>
      <c r="K32" s="11" t="s">
        <v>22</v>
      </c>
      <c r="M32" s="11" t="s">
        <v>8</v>
      </c>
      <c r="N32" s="11" t="s">
        <v>21</v>
      </c>
      <c r="O32" s="11" t="s">
        <v>27</v>
      </c>
    </row>
    <row r="33" spans="1:15" x14ac:dyDescent="0.2">
      <c r="A33" s="10" t="s">
        <v>12</v>
      </c>
      <c r="B33" s="11" t="s">
        <v>9</v>
      </c>
      <c r="C33" s="11" t="s">
        <v>9</v>
      </c>
      <c r="D33" s="11"/>
      <c r="E33" s="11" t="s">
        <v>5</v>
      </c>
      <c r="F33" s="11"/>
      <c r="G33" s="11" t="s">
        <v>20</v>
      </c>
      <c r="H33" s="11"/>
      <c r="I33" s="11" t="s">
        <v>33</v>
      </c>
      <c r="J33" s="11" t="s">
        <v>21</v>
      </c>
      <c r="K33" s="11" t="s">
        <v>21</v>
      </c>
      <c r="M33" s="11" t="s">
        <v>21</v>
      </c>
      <c r="N33" s="31">
        <f>E4</f>
        <v>0.08</v>
      </c>
      <c r="O33" s="11"/>
    </row>
    <row r="34" spans="1:15" x14ac:dyDescent="0.2">
      <c r="A34" s="32">
        <f>DATE(YEAR(A35),MONTH(A35)-1,1)</f>
        <v>41244</v>
      </c>
    </row>
    <row r="35" spans="1:15" x14ac:dyDescent="0.2">
      <c r="A35" s="17">
        <f>E6</f>
        <v>41275</v>
      </c>
      <c r="B35" s="19">
        <f>A35-A34</f>
        <v>31</v>
      </c>
      <c r="C35" s="19">
        <f>A36-A35</f>
        <v>31</v>
      </c>
      <c r="D35" s="18">
        <f>-E2</f>
        <v>-100000000</v>
      </c>
      <c r="E35" s="30">
        <v>1</v>
      </c>
      <c r="F35" s="20">
        <f>E$12*C35</f>
        <v>769879.08776771848</v>
      </c>
      <c r="G35" s="20">
        <f t="shared" ref="G35:G98" si="0">E35*F35</f>
        <v>769879.08776771848</v>
      </c>
      <c r="H35" s="20"/>
      <c r="I35" s="20">
        <f>E2</f>
        <v>100000000</v>
      </c>
      <c r="J35" s="20">
        <f>F35</f>
        <v>769879.08776771848</v>
      </c>
      <c r="K35" s="20"/>
      <c r="M35" s="20">
        <f>IF(C35=0,0,J35/$C35)</f>
        <v>24834.809282829629</v>
      </c>
      <c r="N35" s="20">
        <f>IF(C35=0,0,K35/$C35)</f>
        <v>0</v>
      </c>
      <c r="O35" s="20">
        <f>SUM(M35:N35)</f>
        <v>24834.809282829629</v>
      </c>
    </row>
    <row r="36" spans="1:15" x14ac:dyDescent="0.2">
      <c r="A36" s="17">
        <f t="shared" ref="A36:A99" si="1">IF(DATE(YEAR(A35),MONTH(A35),1)&lt;E$8,DATE(YEAR(A35),MONTH(A35)+1,1),A35)</f>
        <v>41306</v>
      </c>
      <c r="B36" s="19">
        <f t="shared" ref="B36:B100" si="2">IF(C35=0,0,A36-A35)</f>
        <v>31</v>
      </c>
      <c r="C36" s="19">
        <f>A37-A36</f>
        <v>28</v>
      </c>
      <c r="D36" s="18">
        <f t="shared" ref="D36:D99" si="3">IF(B36=0,0,IF(E$8=A36,E$7,0))</f>
        <v>0</v>
      </c>
      <c r="E36" s="30">
        <f>E35/(1+E$14)^B36</f>
        <v>0.99339471069987351</v>
      </c>
      <c r="F36" s="20">
        <f t="shared" ref="F36:F99" si="4">E$12*C36</f>
        <v>695374.65991922957</v>
      </c>
      <c r="G36" s="20">
        <f t="shared" si="0"/>
        <v>690781.50911848596</v>
      </c>
      <c r="H36" s="20"/>
      <c r="I36" s="20">
        <f>I35-J35</f>
        <v>99230120.91223228</v>
      </c>
      <c r="J36" s="20">
        <f>F36-K36</f>
        <v>35572.821987102623</v>
      </c>
      <c r="K36" s="20">
        <f>((1+E$14)^B36-1)*I36</f>
        <v>659801.83793212695</v>
      </c>
      <c r="M36" s="20">
        <f t="shared" ref="M36:M99" si="5">IF(C36=0,0,J36/$C36)</f>
        <v>1270.4579281108079</v>
      </c>
      <c r="N36" s="20">
        <f t="shared" ref="N36:N99" si="6">IF(C36=0,0,K36/$C36)</f>
        <v>23564.351354718819</v>
      </c>
      <c r="O36" s="20">
        <f t="shared" ref="O36:O99" si="7">SUM(M36:N36)</f>
        <v>24834.809282829629</v>
      </c>
    </row>
    <row r="37" spans="1:15" x14ac:dyDescent="0.2">
      <c r="A37" s="17">
        <f t="shared" si="1"/>
        <v>41334</v>
      </c>
      <c r="B37" s="19">
        <f t="shared" si="2"/>
        <v>28</v>
      </c>
      <c r="C37" s="19">
        <f t="shared" ref="C37:C100" si="8">A38-A37</f>
        <v>31</v>
      </c>
      <c r="D37" s="18">
        <f t="shared" si="3"/>
        <v>0</v>
      </c>
      <c r="E37" s="30">
        <f t="shared" ref="E37:E46" si="9">E36/(1+E$14)^B37</f>
        <v>0.98746615173384999</v>
      </c>
      <c r="F37" s="20">
        <f t="shared" si="4"/>
        <v>769879.08776771848</v>
      </c>
      <c r="G37" s="20">
        <f t="shared" si="0"/>
        <v>760229.54009835597</v>
      </c>
      <c r="H37" s="20"/>
      <c r="I37" s="20">
        <f t="shared" ref="I37:I76" si="10">I36-J36</f>
        <v>99194548.090245172</v>
      </c>
      <c r="J37" s="20">
        <f>F37-K37</f>
        <v>174333.88712617394</v>
      </c>
      <c r="K37" s="20">
        <f t="shared" ref="K37:K100" si="11">((1+E$14)^B37-1)*I37</f>
        <v>595545.20064154454</v>
      </c>
      <c r="M37" s="20">
        <f t="shared" si="5"/>
        <v>5623.6737782636756</v>
      </c>
      <c r="N37" s="20">
        <f t="shared" si="6"/>
        <v>19211.135504565951</v>
      </c>
      <c r="O37" s="20">
        <f t="shared" si="7"/>
        <v>24834.809282829629</v>
      </c>
    </row>
    <row r="38" spans="1:15" x14ac:dyDescent="0.2">
      <c r="A38" s="17">
        <f t="shared" si="1"/>
        <v>41365</v>
      </c>
      <c r="B38" s="19">
        <f t="shared" si="2"/>
        <v>31</v>
      </c>
      <c r="C38" s="19">
        <f t="shared" si="8"/>
        <v>30</v>
      </c>
      <c r="D38" s="18">
        <f t="shared" si="3"/>
        <v>0</v>
      </c>
      <c r="E38" s="30">
        <f t="shared" si="9"/>
        <v>0.98094365212756529</v>
      </c>
      <c r="F38" s="20">
        <f t="shared" si="4"/>
        <v>745044.27848488884</v>
      </c>
      <c r="G38" s="20">
        <f t="shared" si="0"/>
        <v>730846.45553371368</v>
      </c>
      <c r="H38" s="20"/>
      <c r="I38" s="20">
        <f t="shared" si="10"/>
        <v>99020214.203118995</v>
      </c>
      <c r="J38" s="20">
        <f t="shared" ref="J38:J76" si="12">F38-K38</f>
        <v>86638.154184812563</v>
      </c>
      <c r="K38" s="20">
        <f t="shared" si="11"/>
        <v>658406.12430007628</v>
      </c>
      <c r="M38" s="20">
        <f t="shared" si="5"/>
        <v>2887.9384728270857</v>
      </c>
      <c r="N38" s="20">
        <f t="shared" si="6"/>
        <v>21946.870810002543</v>
      </c>
      <c r="O38" s="20">
        <f t="shared" si="7"/>
        <v>24834.809282829629</v>
      </c>
    </row>
    <row r="39" spans="1:15" x14ac:dyDescent="0.2">
      <c r="A39" s="17">
        <f t="shared" si="1"/>
        <v>41395</v>
      </c>
      <c r="B39" s="19">
        <f t="shared" si="2"/>
        <v>30</v>
      </c>
      <c r="C39" s="19">
        <f t="shared" si="8"/>
        <v>31</v>
      </c>
      <c r="D39" s="18">
        <f t="shared" si="3"/>
        <v>0</v>
      </c>
      <c r="E39" s="30">
        <f t="shared" si="9"/>
        <v>0.97467257940428165</v>
      </c>
      <c r="F39" s="20">
        <f t="shared" si="4"/>
        <v>769879.08776771848</v>
      </c>
      <c r="G39" s="20">
        <f t="shared" si="0"/>
        <v>750380.03630397748</v>
      </c>
      <c r="H39" s="20"/>
      <c r="I39" s="20">
        <f t="shared" si="10"/>
        <v>98933576.048934177</v>
      </c>
      <c r="J39" s="20">
        <f t="shared" si="12"/>
        <v>133337.48057838599</v>
      </c>
      <c r="K39" s="20">
        <f t="shared" si="11"/>
        <v>636541.60718933248</v>
      </c>
      <c r="M39" s="20">
        <f t="shared" si="5"/>
        <v>4301.2090509156769</v>
      </c>
      <c r="N39" s="20">
        <f t="shared" si="6"/>
        <v>20533.600231913952</v>
      </c>
      <c r="O39" s="20">
        <f t="shared" si="7"/>
        <v>24834.809282829629</v>
      </c>
    </row>
    <row r="40" spans="1:15" x14ac:dyDescent="0.2">
      <c r="A40" s="17">
        <f t="shared" si="1"/>
        <v>41426</v>
      </c>
      <c r="B40" s="19">
        <f t="shared" si="2"/>
        <v>31</v>
      </c>
      <c r="C40" s="19">
        <f t="shared" si="8"/>
        <v>30</v>
      </c>
      <c r="D40" s="18">
        <f t="shared" si="3"/>
        <v>0</v>
      </c>
      <c r="E40" s="30">
        <f t="shared" si="9"/>
        <v>0.96823458504441584</v>
      </c>
      <c r="F40" s="20">
        <f t="shared" si="4"/>
        <v>745044.27848488884</v>
      </c>
      <c r="G40" s="20">
        <f t="shared" si="0"/>
        <v>721377.63781853253</v>
      </c>
      <c r="H40" s="20"/>
      <c r="I40" s="20">
        <f t="shared" si="10"/>
        <v>98800238.568355784</v>
      </c>
      <c r="J40" s="20">
        <f t="shared" si="12"/>
        <v>88100.818210440688</v>
      </c>
      <c r="K40" s="20">
        <f t="shared" si="11"/>
        <v>656943.46027444815</v>
      </c>
      <c r="M40" s="20">
        <f t="shared" si="5"/>
        <v>2936.6939403480228</v>
      </c>
      <c r="N40" s="20">
        <f t="shared" si="6"/>
        <v>21898.115342481604</v>
      </c>
      <c r="O40" s="20">
        <f t="shared" si="7"/>
        <v>24834.809282829629</v>
      </c>
    </row>
    <row r="41" spans="1:15" x14ac:dyDescent="0.2">
      <c r="A41" s="17">
        <f t="shared" si="1"/>
        <v>41456</v>
      </c>
      <c r="B41" s="19">
        <f t="shared" si="2"/>
        <v>30</v>
      </c>
      <c r="C41" s="19">
        <f t="shared" si="8"/>
        <v>31</v>
      </c>
      <c r="D41" s="18">
        <f t="shared" si="3"/>
        <v>0</v>
      </c>
      <c r="E41" s="30">
        <f t="shared" si="9"/>
        <v>0.96204476009081874</v>
      </c>
      <c r="F41" s="20">
        <f t="shared" si="4"/>
        <v>769879.08776771848</v>
      </c>
      <c r="G41" s="20">
        <f t="shared" si="0"/>
        <v>740658.14229043305</v>
      </c>
      <c r="H41" s="20"/>
      <c r="I41" s="20">
        <f t="shared" si="10"/>
        <v>98712137.750145346</v>
      </c>
      <c r="J41" s="20">
        <f t="shared" si="12"/>
        <v>134762.22126030165</v>
      </c>
      <c r="K41" s="20">
        <f t="shared" si="11"/>
        <v>635116.86650741682</v>
      </c>
      <c r="M41" s="20">
        <f t="shared" si="5"/>
        <v>4347.1684277516661</v>
      </c>
      <c r="N41" s="20">
        <f t="shared" si="6"/>
        <v>20487.640855077963</v>
      </c>
      <c r="O41" s="20">
        <f t="shared" si="7"/>
        <v>24834.809282829629</v>
      </c>
    </row>
    <row r="42" spans="1:15" x14ac:dyDescent="0.2">
      <c r="A42" s="17">
        <f t="shared" si="1"/>
        <v>41487</v>
      </c>
      <c r="B42" s="19">
        <f t="shared" si="2"/>
        <v>31</v>
      </c>
      <c r="C42" s="19">
        <f t="shared" si="8"/>
        <v>31</v>
      </c>
      <c r="D42" s="18">
        <f t="shared" si="3"/>
        <v>0</v>
      </c>
      <c r="E42" s="30">
        <f t="shared" si="9"/>
        <v>0.95569017613074803</v>
      </c>
      <c r="F42" s="20">
        <f t="shared" si="4"/>
        <v>769879.08776771848</v>
      </c>
      <c r="G42" s="20">
        <f t="shared" si="0"/>
        <v>735765.88098811044</v>
      </c>
      <c r="H42" s="20"/>
      <c r="I42" s="20">
        <f t="shared" si="10"/>
        <v>98577375.528885052</v>
      </c>
      <c r="J42" s="20">
        <f t="shared" si="12"/>
        <v>114417.49047699058</v>
      </c>
      <c r="K42" s="20">
        <f t="shared" si="11"/>
        <v>655461.59729072789</v>
      </c>
      <c r="M42" s="20">
        <f t="shared" si="5"/>
        <v>3690.8867895803414</v>
      </c>
      <c r="N42" s="20">
        <f t="shared" si="6"/>
        <v>21143.922493249287</v>
      </c>
      <c r="O42" s="20">
        <f t="shared" si="7"/>
        <v>24834.809282829629</v>
      </c>
    </row>
    <row r="43" spans="1:15" x14ac:dyDescent="0.2">
      <c r="A43" s="17">
        <f t="shared" si="1"/>
        <v>41518</v>
      </c>
      <c r="B43" s="19">
        <f t="shared" si="2"/>
        <v>31</v>
      </c>
      <c r="C43" s="19">
        <f t="shared" si="8"/>
        <v>30</v>
      </c>
      <c r="D43" s="18">
        <f t="shared" si="3"/>
        <v>0</v>
      </c>
      <c r="E43" s="30">
        <f t="shared" si="9"/>
        <v>0.94937756603611556</v>
      </c>
      <c r="F43" s="20">
        <f t="shared" si="4"/>
        <v>745044.27848488884</v>
      </c>
      <c r="G43" s="20">
        <f t="shared" si="0"/>
        <v>707328.32369711762</v>
      </c>
      <c r="H43" s="20"/>
      <c r="I43" s="20">
        <f t="shared" si="10"/>
        <v>98462958.038408056</v>
      </c>
      <c r="J43" s="20">
        <f t="shared" si="12"/>
        <v>90343.467030299129</v>
      </c>
      <c r="K43" s="20">
        <f t="shared" si="11"/>
        <v>654700.81145458971</v>
      </c>
      <c r="M43" s="20">
        <f t="shared" si="5"/>
        <v>3011.448901009971</v>
      </c>
      <c r="N43" s="20">
        <f t="shared" si="6"/>
        <v>21823.360381819657</v>
      </c>
      <c r="O43" s="20">
        <f t="shared" si="7"/>
        <v>24834.809282829629</v>
      </c>
    </row>
    <row r="44" spans="1:15" x14ac:dyDescent="0.2">
      <c r="A44" s="17">
        <f t="shared" si="1"/>
        <v>41548</v>
      </c>
      <c r="B44" s="19">
        <f t="shared" si="2"/>
        <v>30</v>
      </c>
      <c r="C44" s="19">
        <f t="shared" si="8"/>
        <v>31</v>
      </c>
      <c r="D44" s="18">
        <f t="shared" si="3"/>
        <v>0</v>
      </c>
      <c r="E44" s="30">
        <f t="shared" si="9"/>
        <v>0.94330829208184341</v>
      </c>
      <c r="F44" s="20">
        <f t="shared" si="4"/>
        <v>769879.08776771848</v>
      </c>
      <c r="G44" s="20">
        <f t="shared" si="0"/>
        <v>726233.32739169418</v>
      </c>
      <c r="H44" s="20"/>
      <c r="I44" s="20">
        <f t="shared" si="10"/>
        <v>98372614.571377754</v>
      </c>
      <c r="J44" s="20">
        <f t="shared" si="12"/>
        <v>136946.72361553705</v>
      </c>
      <c r="K44" s="20">
        <f t="shared" si="11"/>
        <v>632932.36415218143</v>
      </c>
      <c r="M44" s="20">
        <f t="shared" si="5"/>
        <v>4417.6362456624856</v>
      </c>
      <c r="N44" s="20">
        <f t="shared" si="6"/>
        <v>20417.173037167144</v>
      </c>
      <c r="O44" s="20">
        <f t="shared" si="7"/>
        <v>24834.809282829629</v>
      </c>
    </row>
    <row r="45" spans="1:15" x14ac:dyDescent="0.2">
      <c r="A45" s="17">
        <f t="shared" si="1"/>
        <v>41579</v>
      </c>
      <c r="B45" s="19">
        <f t="shared" si="2"/>
        <v>31</v>
      </c>
      <c r="C45" s="19">
        <f t="shared" si="8"/>
        <v>30</v>
      </c>
      <c r="D45" s="18">
        <f t="shared" si="3"/>
        <v>0</v>
      </c>
      <c r="E45" s="30">
        <f t="shared" si="9"/>
        <v>0.9370774679134346</v>
      </c>
      <c r="F45" s="20">
        <f t="shared" si="4"/>
        <v>745044.27848488884</v>
      </c>
      <c r="G45" s="20">
        <f t="shared" si="0"/>
        <v>698164.2059660115</v>
      </c>
      <c r="H45" s="20"/>
      <c r="I45" s="20">
        <f t="shared" si="10"/>
        <v>98235667.847762212</v>
      </c>
      <c r="J45" s="20">
        <f t="shared" si="12"/>
        <v>91854.767068567919</v>
      </c>
      <c r="K45" s="20">
        <f t="shared" si="11"/>
        <v>653189.51141632092</v>
      </c>
      <c r="M45" s="20">
        <f t="shared" si="5"/>
        <v>3061.8255689522639</v>
      </c>
      <c r="N45" s="20">
        <f t="shared" si="6"/>
        <v>21772.983713877366</v>
      </c>
      <c r="O45" s="20">
        <f t="shared" si="7"/>
        <v>24834.809282829629</v>
      </c>
    </row>
    <row r="46" spans="1:15" x14ac:dyDescent="0.2">
      <c r="A46" s="17">
        <f t="shared" si="1"/>
        <v>41609</v>
      </c>
      <c r="B46" s="19">
        <f t="shared" si="2"/>
        <v>30</v>
      </c>
      <c r="C46" s="19">
        <f t="shared" si="8"/>
        <v>31</v>
      </c>
      <c r="D46" s="18">
        <f t="shared" si="3"/>
        <v>0</v>
      </c>
      <c r="E46" s="30">
        <f t="shared" si="9"/>
        <v>0.93108682723199476</v>
      </c>
      <c r="F46" s="20">
        <f t="shared" si="4"/>
        <v>769879.08776771848</v>
      </c>
      <c r="G46" s="20">
        <f t="shared" si="0"/>
        <v>716824.27718190744</v>
      </c>
      <c r="H46" s="20"/>
      <c r="I46" s="20">
        <f t="shared" si="10"/>
        <v>98143813.080693647</v>
      </c>
      <c r="J46" s="20">
        <f t="shared" si="12"/>
        <v>138418.83929581265</v>
      </c>
      <c r="K46" s="20">
        <f t="shared" si="11"/>
        <v>631460.24847190583</v>
      </c>
      <c r="M46" s="20">
        <f t="shared" si="5"/>
        <v>4465.1238482520212</v>
      </c>
      <c r="N46" s="20">
        <f t="shared" si="6"/>
        <v>20369.685434577608</v>
      </c>
      <c r="O46" s="20">
        <f t="shared" si="7"/>
        <v>24834.809282829629</v>
      </c>
    </row>
    <row r="47" spans="1:15" x14ac:dyDescent="0.2">
      <c r="A47" s="5">
        <f t="shared" si="1"/>
        <v>41640</v>
      </c>
      <c r="B47" s="8">
        <f t="shared" si="2"/>
        <v>31</v>
      </c>
      <c r="C47" s="8">
        <f t="shared" si="8"/>
        <v>31</v>
      </c>
      <c r="D47" s="4">
        <f t="shared" si="3"/>
        <v>0</v>
      </c>
      <c r="E47" s="29">
        <f>IF(B47=0,0,E46/(1+E$14)^B47)</f>
        <v>0.92493672937459048</v>
      </c>
      <c r="F47" s="9">
        <f t="shared" si="4"/>
        <v>769879.08776771848</v>
      </c>
      <c r="G47" s="9">
        <f t="shared" si="0"/>
        <v>712089.44545376685</v>
      </c>
      <c r="H47" s="9"/>
      <c r="I47" s="9">
        <f t="shared" si="10"/>
        <v>98005394.241397828</v>
      </c>
      <c r="J47" s="9">
        <f t="shared" si="12"/>
        <v>118220.71374506119</v>
      </c>
      <c r="K47" s="9">
        <f t="shared" si="11"/>
        <v>651658.37402265728</v>
      </c>
      <c r="M47" s="9">
        <f t="shared" si="5"/>
        <v>3813.5714111310062</v>
      </c>
      <c r="N47" s="9">
        <f t="shared" si="6"/>
        <v>21021.23787169862</v>
      </c>
      <c r="O47" s="9">
        <f t="shared" si="7"/>
        <v>24834.809282829629</v>
      </c>
    </row>
    <row r="48" spans="1:15" x14ac:dyDescent="0.2">
      <c r="A48" s="5">
        <f t="shared" si="1"/>
        <v>41671</v>
      </c>
      <c r="B48" s="8">
        <f t="shared" si="2"/>
        <v>31</v>
      </c>
      <c r="C48" s="8">
        <f t="shared" si="8"/>
        <v>28</v>
      </c>
      <c r="D48" s="4">
        <f t="shared" si="3"/>
        <v>0</v>
      </c>
      <c r="E48" s="29">
        <f t="shared" ref="E48:E111" si="13">IF(B48=0,0,E47/(1+E$14)^B48)</f>
        <v>0.9188272546927585</v>
      </c>
      <c r="F48" s="9">
        <f t="shared" si="4"/>
        <v>695374.65991922957</v>
      </c>
      <c r="G48" s="9">
        <f t="shared" si="0"/>
        <v>638929.18975649623</v>
      </c>
      <c r="H48" s="9"/>
      <c r="I48" s="9">
        <f t="shared" si="10"/>
        <v>97887173.52765277</v>
      </c>
      <c r="J48" s="9">
        <f t="shared" si="12"/>
        <v>44502.360160047421</v>
      </c>
      <c r="K48" s="9">
        <f t="shared" si="11"/>
        <v>650872.29975918215</v>
      </c>
      <c r="M48" s="9">
        <f t="shared" si="5"/>
        <v>1589.3700057159792</v>
      </c>
      <c r="N48" s="9">
        <f t="shared" si="6"/>
        <v>23245.439277113648</v>
      </c>
      <c r="O48" s="9">
        <f t="shared" si="7"/>
        <v>24834.809282829629</v>
      </c>
    </row>
    <row r="49" spans="1:15" x14ac:dyDescent="0.2">
      <c r="A49" s="5">
        <f t="shared" si="1"/>
        <v>41699</v>
      </c>
      <c r="B49" s="8">
        <f t="shared" si="2"/>
        <v>28</v>
      </c>
      <c r="C49" s="8">
        <f t="shared" si="8"/>
        <v>31</v>
      </c>
      <c r="D49" s="4">
        <f t="shared" si="3"/>
        <v>0</v>
      </c>
      <c r="E49" s="29">
        <f t="shared" si="13"/>
        <v>0.91334371275282034</v>
      </c>
      <c r="F49" s="9">
        <f t="shared" si="4"/>
        <v>769879.08776771848</v>
      </c>
      <c r="G49" s="9">
        <f t="shared" si="0"/>
        <v>703164.22439252248</v>
      </c>
      <c r="H49" s="9"/>
      <c r="I49" s="9">
        <f t="shared" si="10"/>
        <v>97842671.167492718</v>
      </c>
      <c r="J49" s="9">
        <f t="shared" si="12"/>
        <v>182450.29905307561</v>
      </c>
      <c r="K49" s="9">
        <f t="shared" si="11"/>
        <v>587428.78871464287</v>
      </c>
      <c r="M49" s="9">
        <f t="shared" si="5"/>
        <v>5885.4935178411488</v>
      </c>
      <c r="N49" s="9">
        <f t="shared" si="6"/>
        <v>18949.315764988478</v>
      </c>
      <c r="O49" s="9">
        <f t="shared" si="7"/>
        <v>24834.809282829629</v>
      </c>
    </row>
    <row r="50" spans="1:15" x14ac:dyDescent="0.2">
      <c r="A50" s="5">
        <f t="shared" si="1"/>
        <v>41730</v>
      </c>
      <c r="B50" s="8">
        <f t="shared" si="2"/>
        <v>31</v>
      </c>
      <c r="C50" s="8">
        <f t="shared" si="8"/>
        <v>30</v>
      </c>
      <c r="D50" s="4">
        <f t="shared" si="3"/>
        <v>0</v>
      </c>
      <c r="E50" s="29">
        <f t="shared" si="13"/>
        <v>0.90731081329963625</v>
      </c>
      <c r="F50" s="9">
        <f t="shared" si="4"/>
        <v>745044.27848488884</v>
      </c>
      <c r="G50" s="9">
        <f t="shared" si="0"/>
        <v>675986.73025636515</v>
      </c>
      <c r="H50" s="9"/>
      <c r="I50" s="9">
        <f t="shared" si="10"/>
        <v>97660220.868439645</v>
      </c>
      <c r="J50" s="9">
        <f t="shared" si="12"/>
        <v>95681.034446850652</v>
      </c>
      <c r="K50" s="9">
        <f t="shared" si="11"/>
        <v>649363.24403803819</v>
      </c>
      <c r="M50" s="9">
        <f t="shared" si="5"/>
        <v>3189.3678148950216</v>
      </c>
      <c r="N50" s="9">
        <f t="shared" si="6"/>
        <v>21645.441467934605</v>
      </c>
      <c r="O50" s="9">
        <f t="shared" si="7"/>
        <v>24834.809282829625</v>
      </c>
    </row>
    <row r="51" spans="1:15" x14ac:dyDescent="0.2">
      <c r="A51" s="5">
        <f t="shared" si="1"/>
        <v>41760</v>
      </c>
      <c r="B51" s="8">
        <f t="shared" si="2"/>
        <v>30</v>
      </c>
      <c r="C51" s="8">
        <f t="shared" si="8"/>
        <v>31</v>
      </c>
      <c r="D51" s="4">
        <f t="shared" si="3"/>
        <v>0</v>
      </c>
      <c r="E51" s="29">
        <f t="shared" si="13"/>
        <v>0.90151046780529209</v>
      </c>
      <c r="F51" s="9">
        <f t="shared" si="4"/>
        <v>769879.08776771848</v>
      </c>
      <c r="G51" s="9">
        <f t="shared" si="0"/>
        <v>694054.05656698742</v>
      </c>
      <c r="H51" s="9"/>
      <c r="I51" s="9">
        <f t="shared" si="10"/>
        <v>97564539.833992794</v>
      </c>
      <c r="J51" s="9">
        <f t="shared" si="12"/>
        <v>142145.9008070064</v>
      </c>
      <c r="K51" s="9">
        <f t="shared" si="11"/>
        <v>627733.18696071208</v>
      </c>
      <c r="M51" s="9">
        <f t="shared" si="5"/>
        <v>4585.3516389356901</v>
      </c>
      <c r="N51" s="9">
        <f t="shared" si="6"/>
        <v>20249.457643893937</v>
      </c>
      <c r="O51" s="9">
        <f t="shared" si="7"/>
        <v>24834.809282829629</v>
      </c>
    </row>
    <row r="52" spans="1:15" x14ac:dyDescent="0.2">
      <c r="A52" s="5">
        <f t="shared" si="1"/>
        <v>41791</v>
      </c>
      <c r="B52" s="8">
        <f t="shared" si="2"/>
        <v>31</v>
      </c>
      <c r="C52" s="8">
        <f t="shared" si="8"/>
        <v>30</v>
      </c>
      <c r="D52" s="4">
        <f t="shared" si="3"/>
        <v>0</v>
      </c>
      <c r="E52" s="29">
        <f t="shared" si="13"/>
        <v>0.89555573035834568</v>
      </c>
      <c r="F52" s="9">
        <f t="shared" si="4"/>
        <v>745044.27848488884</v>
      </c>
      <c r="G52" s="9">
        <f t="shared" si="0"/>
        <v>667228.67296784127</v>
      </c>
      <c r="H52" s="9"/>
      <c r="I52" s="9">
        <f t="shared" si="10"/>
        <v>97422393.933185786</v>
      </c>
      <c r="J52" s="9">
        <f t="shared" si="12"/>
        <v>97262.395504840766</v>
      </c>
      <c r="K52" s="9">
        <f t="shared" si="11"/>
        <v>647781.88298004807</v>
      </c>
      <c r="M52" s="9">
        <f t="shared" si="5"/>
        <v>3242.079850161359</v>
      </c>
      <c r="N52" s="9">
        <f t="shared" si="6"/>
        <v>21592.729432668268</v>
      </c>
      <c r="O52" s="9">
        <f t="shared" si="7"/>
        <v>24834.809282829629</v>
      </c>
    </row>
    <row r="53" spans="1:15" x14ac:dyDescent="0.2">
      <c r="A53" s="5">
        <f t="shared" si="1"/>
        <v>41821</v>
      </c>
      <c r="B53" s="8">
        <f t="shared" si="2"/>
        <v>30</v>
      </c>
      <c r="C53" s="8">
        <f t="shared" si="8"/>
        <v>31</v>
      </c>
      <c r="D53" s="4">
        <f t="shared" si="3"/>
        <v>0</v>
      </c>
      <c r="E53" s="29">
        <f t="shared" si="13"/>
        <v>0.88983053391036437</v>
      </c>
      <c r="F53" s="9">
        <f t="shared" si="4"/>
        <v>769879.08776771848</v>
      </c>
      <c r="G53" s="9">
        <f t="shared" si="0"/>
        <v>685061.91971477319</v>
      </c>
      <c r="H53" s="9"/>
      <c r="I53" s="9">
        <f t="shared" si="10"/>
        <v>97325131.537680939</v>
      </c>
      <c r="J53" s="9">
        <f t="shared" si="12"/>
        <v>143686.26099406194</v>
      </c>
      <c r="K53" s="9">
        <f t="shared" si="11"/>
        <v>626192.82677365653</v>
      </c>
      <c r="M53" s="9">
        <f t="shared" si="5"/>
        <v>4635.0406772278047</v>
      </c>
      <c r="N53" s="9">
        <f t="shared" si="6"/>
        <v>20199.768605601825</v>
      </c>
      <c r="O53" s="9">
        <f t="shared" si="7"/>
        <v>24834.809282829629</v>
      </c>
    </row>
    <row r="54" spans="1:15" x14ac:dyDescent="0.2">
      <c r="A54" s="5">
        <f t="shared" si="1"/>
        <v>41852</v>
      </c>
      <c r="B54" s="8">
        <f t="shared" si="2"/>
        <v>31</v>
      </c>
      <c r="C54" s="8">
        <f t="shared" si="8"/>
        <v>31</v>
      </c>
      <c r="D54" s="4">
        <f t="shared" si="3"/>
        <v>0</v>
      </c>
      <c r="E54" s="29">
        <f t="shared" si="13"/>
        <v>0.88395294580580042</v>
      </c>
      <c r="F54" s="9">
        <f t="shared" si="4"/>
        <v>769879.08776771848</v>
      </c>
      <c r="G54" s="9">
        <f t="shared" si="0"/>
        <v>680536.88754655712</v>
      </c>
      <c r="H54" s="9"/>
      <c r="I54" s="9">
        <f t="shared" si="10"/>
        <v>97181445.276686877</v>
      </c>
      <c r="J54" s="9">
        <f t="shared" si="12"/>
        <v>123699.3228234417</v>
      </c>
      <c r="K54" s="9">
        <f t="shared" si="11"/>
        <v>646179.76494427677</v>
      </c>
      <c r="M54" s="9">
        <f t="shared" si="5"/>
        <v>3990.3007362400549</v>
      </c>
      <c r="N54" s="9">
        <f t="shared" si="6"/>
        <v>20844.508546589572</v>
      </c>
      <c r="O54" s="9">
        <f t="shared" si="7"/>
        <v>24834.809282829629</v>
      </c>
    </row>
    <row r="55" spans="1:15" x14ac:dyDescent="0.2">
      <c r="A55" s="5">
        <f t="shared" si="1"/>
        <v>41883</v>
      </c>
      <c r="B55" s="8">
        <f t="shared" si="2"/>
        <v>31</v>
      </c>
      <c r="C55" s="8">
        <f t="shared" si="8"/>
        <v>30</v>
      </c>
      <c r="D55" s="4">
        <f t="shared" si="3"/>
        <v>0</v>
      </c>
      <c r="E55" s="29">
        <f t="shared" si="13"/>
        <v>0.87811418087105408</v>
      </c>
      <c r="F55" s="9">
        <f t="shared" si="4"/>
        <v>745044.27848488884</v>
      </c>
      <c r="G55" s="9">
        <f t="shared" si="0"/>
        <v>654233.94631442369</v>
      </c>
      <c r="H55" s="9"/>
      <c r="I55" s="9">
        <f t="shared" si="10"/>
        <v>97057745.953863442</v>
      </c>
      <c r="J55" s="9">
        <f t="shared" si="12"/>
        <v>99687.016222252976</v>
      </c>
      <c r="K55" s="9">
        <f t="shared" si="11"/>
        <v>645357.26226263586</v>
      </c>
      <c r="M55" s="9">
        <f t="shared" si="5"/>
        <v>3322.9005407417658</v>
      </c>
      <c r="N55" s="9">
        <f t="shared" si="6"/>
        <v>21511.90874208786</v>
      </c>
      <c r="O55" s="9">
        <f t="shared" si="7"/>
        <v>24834.809282829625</v>
      </c>
    </row>
    <row r="56" spans="1:15" x14ac:dyDescent="0.2">
      <c r="A56" s="5">
        <f t="shared" si="1"/>
        <v>41913</v>
      </c>
      <c r="B56" s="8">
        <f t="shared" si="2"/>
        <v>30</v>
      </c>
      <c r="C56" s="8">
        <f t="shared" si="8"/>
        <v>31</v>
      </c>
      <c r="D56" s="4">
        <f t="shared" si="3"/>
        <v>0</v>
      </c>
      <c r="E56" s="29">
        <f t="shared" si="13"/>
        <v>0.87250048647011125</v>
      </c>
      <c r="F56" s="9">
        <f t="shared" si="4"/>
        <v>769879.08776771848</v>
      </c>
      <c r="G56" s="9">
        <f t="shared" si="0"/>
        <v>671719.87860049983</v>
      </c>
      <c r="H56" s="9"/>
      <c r="I56" s="9">
        <f t="shared" si="10"/>
        <v>96958058.937641189</v>
      </c>
      <c r="J56" s="9">
        <f t="shared" si="12"/>
        <v>146048.01715527568</v>
      </c>
      <c r="K56" s="9">
        <f t="shared" si="11"/>
        <v>623831.0706124428</v>
      </c>
      <c r="M56" s="9">
        <f t="shared" si="5"/>
        <v>4711.2263598476029</v>
      </c>
      <c r="N56" s="9">
        <f t="shared" si="6"/>
        <v>20123.582922982027</v>
      </c>
      <c r="O56" s="9">
        <f t="shared" si="7"/>
        <v>24834.809282829629</v>
      </c>
    </row>
    <row r="57" spans="1:15" x14ac:dyDescent="0.2">
      <c r="A57" s="5">
        <f t="shared" si="1"/>
        <v>41944</v>
      </c>
      <c r="B57" s="8">
        <f t="shared" si="2"/>
        <v>31</v>
      </c>
      <c r="C57" s="8">
        <f t="shared" si="8"/>
        <v>30</v>
      </c>
      <c r="D57" s="4">
        <f t="shared" si="3"/>
        <v>0</v>
      </c>
      <c r="E57" s="29">
        <f t="shared" si="13"/>
        <v>0.86673736834247506</v>
      </c>
      <c r="F57" s="9">
        <f t="shared" si="4"/>
        <v>745044.27848488884</v>
      </c>
      <c r="G57" s="9">
        <f t="shared" si="0"/>
        <v>645757.71723261068</v>
      </c>
      <c r="H57" s="9"/>
      <c r="I57" s="9">
        <f t="shared" si="10"/>
        <v>96812010.920485914</v>
      </c>
      <c r="J57" s="9">
        <f t="shared" si="12"/>
        <v>101320.95987944363</v>
      </c>
      <c r="K57" s="9">
        <f t="shared" si="11"/>
        <v>643723.31860544521</v>
      </c>
      <c r="M57" s="9">
        <f t="shared" si="5"/>
        <v>3377.3653293147877</v>
      </c>
      <c r="N57" s="9">
        <f t="shared" si="6"/>
        <v>21457.443953514841</v>
      </c>
      <c r="O57" s="9">
        <f t="shared" si="7"/>
        <v>24834.809282829629</v>
      </c>
    </row>
    <row r="58" spans="1:15" x14ac:dyDescent="0.2">
      <c r="A58" s="5">
        <f t="shared" si="1"/>
        <v>41974</v>
      </c>
      <c r="B58" s="8">
        <f t="shared" si="2"/>
        <v>30</v>
      </c>
      <c r="C58" s="8">
        <f t="shared" si="8"/>
        <v>31</v>
      </c>
      <c r="D58" s="4">
        <f t="shared" si="3"/>
        <v>0</v>
      </c>
      <c r="E58" s="29">
        <f t="shared" si="13"/>
        <v>0.86119640474372572</v>
      </c>
      <c r="F58" s="9">
        <f t="shared" si="4"/>
        <v>769879.08776771848</v>
      </c>
      <c r="G58" s="9">
        <f t="shared" si="0"/>
        <v>663017.10247293836</v>
      </c>
      <c r="H58" s="9"/>
      <c r="I58" s="9">
        <f t="shared" si="10"/>
        <v>96710689.960606471</v>
      </c>
      <c r="J58" s="9">
        <f t="shared" si="12"/>
        <v>147639.5966017982</v>
      </c>
      <c r="K58" s="9">
        <f t="shared" si="11"/>
        <v>622239.49116592028</v>
      </c>
      <c r="M58" s="9">
        <f t="shared" si="5"/>
        <v>4762.5676323160706</v>
      </c>
      <c r="N58" s="9">
        <f t="shared" si="6"/>
        <v>20072.241650513559</v>
      </c>
      <c r="O58" s="9">
        <f t="shared" si="7"/>
        <v>24834.809282829629</v>
      </c>
    </row>
    <row r="59" spans="1:15" x14ac:dyDescent="0.2">
      <c r="A59" s="17">
        <f t="shared" si="1"/>
        <v>42005</v>
      </c>
      <c r="B59" s="19">
        <f t="shared" si="2"/>
        <v>31</v>
      </c>
      <c r="C59" s="19">
        <f t="shared" si="8"/>
        <v>31</v>
      </c>
      <c r="D59" s="18">
        <f t="shared" si="3"/>
        <v>0</v>
      </c>
      <c r="E59" s="30">
        <f t="shared" si="13"/>
        <v>0.85550795334616458</v>
      </c>
      <c r="F59" s="20">
        <f t="shared" si="4"/>
        <v>769879.08776771848</v>
      </c>
      <c r="G59" s="20">
        <f t="shared" si="0"/>
        <v>658637.682700173</v>
      </c>
      <c r="H59" s="20"/>
      <c r="I59" s="20">
        <f t="shared" si="10"/>
        <v>96563050.364004672</v>
      </c>
      <c r="J59" s="20">
        <f t="shared" si="12"/>
        <v>127811.159997524</v>
      </c>
      <c r="K59" s="20">
        <f t="shared" si="11"/>
        <v>642067.92777019448</v>
      </c>
      <c r="M59" s="20">
        <f t="shared" si="5"/>
        <v>4122.9406450814195</v>
      </c>
      <c r="N59" s="20">
        <f t="shared" si="6"/>
        <v>20711.868637748208</v>
      </c>
      <c r="O59" s="20">
        <f t="shared" si="7"/>
        <v>24834.809282829629</v>
      </c>
    </row>
    <row r="60" spans="1:15" x14ac:dyDescent="0.2">
      <c r="A60" s="17">
        <f t="shared" si="1"/>
        <v>42036</v>
      </c>
      <c r="B60" s="19">
        <f t="shared" si="2"/>
        <v>31</v>
      </c>
      <c r="C60" s="19">
        <f t="shared" si="8"/>
        <v>28</v>
      </c>
      <c r="D60" s="18">
        <f t="shared" si="3"/>
        <v>0</v>
      </c>
      <c r="E60" s="30">
        <f t="shared" si="13"/>
        <v>0.84985707581575398</v>
      </c>
      <c r="F60" s="20">
        <f t="shared" si="4"/>
        <v>695374.65991922957</v>
      </c>
      <c r="G60" s="20">
        <f t="shared" si="0"/>
        <v>590969.07507533079</v>
      </c>
      <c r="H60" s="20"/>
      <c r="I60" s="20">
        <f t="shared" si="10"/>
        <v>96435239.204007149</v>
      </c>
      <c r="J60" s="20">
        <f t="shared" si="12"/>
        <v>54156.57529645192</v>
      </c>
      <c r="K60" s="20">
        <f t="shared" si="11"/>
        <v>641218.08462277765</v>
      </c>
      <c r="M60" s="20">
        <f t="shared" si="5"/>
        <v>1934.1634034447113</v>
      </c>
      <c r="N60" s="20">
        <f t="shared" si="6"/>
        <v>22900.645879384916</v>
      </c>
      <c r="O60" s="20">
        <f t="shared" si="7"/>
        <v>24834.809282829629</v>
      </c>
    </row>
    <row r="61" spans="1:15" x14ac:dyDescent="0.2">
      <c r="A61" s="17">
        <f t="shared" si="1"/>
        <v>42064</v>
      </c>
      <c r="B61" s="19">
        <f t="shared" si="2"/>
        <v>28</v>
      </c>
      <c r="C61" s="19">
        <f t="shared" si="8"/>
        <v>31</v>
      </c>
      <c r="D61" s="18">
        <f t="shared" si="3"/>
        <v>0</v>
      </c>
      <c r="E61" s="30">
        <f t="shared" si="13"/>
        <v>0.84478514646843916</v>
      </c>
      <c r="F61" s="20">
        <f t="shared" si="4"/>
        <v>769879.08776771848</v>
      </c>
      <c r="G61" s="20">
        <f t="shared" si="0"/>
        <v>650382.41792284034</v>
      </c>
      <c r="H61" s="20"/>
      <c r="I61" s="20">
        <f t="shared" si="10"/>
        <v>96381082.628710702</v>
      </c>
      <c r="J61" s="20">
        <f t="shared" si="12"/>
        <v>191225.39865625545</v>
      </c>
      <c r="K61" s="20">
        <f t="shared" si="11"/>
        <v>578653.68911146303</v>
      </c>
      <c r="M61" s="20">
        <f t="shared" si="5"/>
        <v>6168.5612469759826</v>
      </c>
      <c r="N61" s="20">
        <f t="shared" si="6"/>
        <v>18666.248035853645</v>
      </c>
      <c r="O61" s="20">
        <f t="shared" si="7"/>
        <v>24834.809282829629</v>
      </c>
    </row>
    <row r="62" spans="1:15" x14ac:dyDescent="0.2">
      <c r="A62" s="17">
        <f t="shared" si="1"/>
        <v>42095</v>
      </c>
      <c r="B62" s="19">
        <f t="shared" si="2"/>
        <v>31</v>
      </c>
      <c r="C62" s="19">
        <f t="shared" si="8"/>
        <v>30</v>
      </c>
      <c r="D62" s="18">
        <f t="shared" si="3"/>
        <v>0</v>
      </c>
      <c r="E62" s="30">
        <f t="shared" si="13"/>
        <v>0.8392050961795654</v>
      </c>
      <c r="F62" s="20">
        <f t="shared" si="4"/>
        <v>745044.27848488884</v>
      </c>
      <c r="G62" s="20">
        <f t="shared" si="0"/>
        <v>625244.95538394607</v>
      </c>
      <c r="H62" s="20"/>
      <c r="I62" s="20">
        <f t="shared" si="10"/>
        <v>96189857.230054453</v>
      </c>
      <c r="J62" s="20">
        <f t="shared" si="12"/>
        <v>105457.78995330818</v>
      </c>
      <c r="K62" s="20">
        <f t="shared" si="11"/>
        <v>639586.48853158066</v>
      </c>
      <c r="M62" s="20">
        <f t="shared" si="5"/>
        <v>3515.2596651102726</v>
      </c>
      <c r="N62" s="20">
        <f t="shared" si="6"/>
        <v>21319.549617719356</v>
      </c>
      <c r="O62" s="20">
        <f t="shared" si="7"/>
        <v>24834.809282829629</v>
      </c>
    </row>
    <row r="63" spans="1:15" x14ac:dyDescent="0.2">
      <c r="A63" s="17">
        <f t="shared" si="1"/>
        <v>42125</v>
      </c>
      <c r="B63" s="19">
        <f t="shared" si="2"/>
        <v>30</v>
      </c>
      <c r="C63" s="19">
        <f t="shared" si="8"/>
        <v>31</v>
      </c>
      <c r="D63" s="18">
        <f t="shared" si="3"/>
        <v>0</v>
      </c>
      <c r="E63" s="30">
        <f t="shared" si="13"/>
        <v>0.83384014358878411</v>
      </c>
      <c r="F63" s="20">
        <f t="shared" si="4"/>
        <v>769879.08776771848</v>
      </c>
      <c r="G63" s="20">
        <f t="shared" si="0"/>
        <v>641956.08909023646</v>
      </c>
      <c r="H63" s="20"/>
      <c r="I63" s="20">
        <f t="shared" si="10"/>
        <v>96084399.440101147</v>
      </c>
      <c r="J63" s="20">
        <f t="shared" si="12"/>
        <v>151669.16866834031</v>
      </c>
      <c r="K63" s="20">
        <f t="shared" si="11"/>
        <v>618209.91909937817</v>
      </c>
      <c r="M63" s="20">
        <f t="shared" si="5"/>
        <v>4892.5538280109777</v>
      </c>
      <c r="N63" s="20">
        <f t="shared" si="6"/>
        <v>19942.255454818649</v>
      </c>
      <c r="O63" s="20">
        <f t="shared" si="7"/>
        <v>24834.809282829629</v>
      </c>
    </row>
    <row r="64" spans="1:15" x14ac:dyDescent="0.2">
      <c r="A64" s="17">
        <f t="shared" si="1"/>
        <v>42156</v>
      </c>
      <c r="B64" s="19">
        <f t="shared" si="2"/>
        <v>31</v>
      </c>
      <c r="C64" s="19">
        <f t="shared" si="8"/>
        <v>30</v>
      </c>
      <c r="D64" s="18">
        <f t="shared" si="3"/>
        <v>0</v>
      </c>
      <c r="E64" s="30">
        <f t="shared" si="13"/>
        <v>0.82833238821032118</v>
      </c>
      <c r="F64" s="20">
        <f t="shared" si="4"/>
        <v>745044.27848488884</v>
      </c>
      <c r="G64" s="20">
        <f t="shared" si="0"/>
        <v>617144.30651982361</v>
      </c>
      <c r="H64" s="20"/>
      <c r="I64" s="20">
        <f t="shared" si="10"/>
        <v>95932730.271432802</v>
      </c>
      <c r="J64" s="20">
        <f t="shared" si="12"/>
        <v>107167.480905217</v>
      </c>
      <c r="K64" s="20">
        <f t="shared" si="11"/>
        <v>637876.79757967184</v>
      </c>
      <c r="M64" s="20">
        <f t="shared" si="5"/>
        <v>3572.2493635072333</v>
      </c>
      <c r="N64" s="20">
        <f t="shared" si="6"/>
        <v>21262.559919322393</v>
      </c>
      <c r="O64" s="20">
        <f t="shared" si="7"/>
        <v>24834.809282829629</v>
      </c>
    </row>
    <row r="65" spans="1:15" x14ac:dyDescent="0.2">
      <c r="A65" s="17">
        <f t="shared" si="1"/>
        <v>42186</v>
      </c>
      <c r="B65" s="19">
        <f t="shared" si="2"/>
        <v>30</v>
      </c>
      <c r="C65" s="19">
        <f t="shared" si="8"/>
        <v>31</v>
      </c>
      <c r="D65" s="18">
        <f t="shared" si="3"/>
        <v>0</v>
      </c>
      <c r="E65" s="30">
        <f t="shared" si="13"/>
        <v>0.82303694373269831</v>
      </c>
      <c r="F65" s="20">
        <f t="shared" si="4"/>
        <v>769879.08776771848</v>
      </c>
      <c r="G65" s="20">
        <f t="shared" si="0"/>
        <v>633638.93144006084</v>
      </c>
      <c r="H65" s="20"/>
      <c r="I65" s="20">
        <f t="shared" si="10"/>
        <v>95825562.790527582</v>
      </c>
      <c r="J65" s="20">
        <f t="shared" si="12"/>
        <v>153334.53146526951</v>
      </c>
      <c r="K65" s="20">
        <f t="shared" si="11"/>
        <v>616544.55630244897</v>
      </c>
      <c r="M65" s="20">
        <f t="shared" si="5"/>
        <v>4946.275208557081</v>
      </c>
      <c r="N65" s="20">
        <f t="shared" si="6"/>
        <v>19888.534074272546</v>
      </c>
      <c r="O65" s="20">
        <f t="shared" si="7"/>
        <v>24834.809282829629</v>
      </c>
    </row>
    <row r="66" spans="1:15" x14ac:dyDescent="0.2">
      <c r="A66" s="17">
        <f t="shared" si="1"/>
        <v>42217</v>
      </c>
      <c r="B66" s="19">
        <f t="shared" si="2"/>
        <v>31</v>
      </c>
      <c r="C66" s="19">
        <f t="shared" si="8"/>
        <v>31</v>
      </c>
      <c r="D66" s="18">
        <f t="shared" si="3"/>
        <v>0</v>
      </c>
      <c r="E66" s="30">
        <f t="shared" si="13"/>
        <v>0.81760054661465187</v>
      </c>
      <c r="F66" s="20">
        <f t="shared" si="4"/>
        <v>769879.08776771848</v>
      </c>
      <c r="G66" s="20">
        <f t="shared" si="0"/>
        <v>629453.56298607611</v>
      </c>
      <c r="H66" s="20"/>
      <c r="I66" s="20">
        <f t="shared" si="10"/>
        <v>95672228.25906232</v>
      </c>
      <c r="J66" s="20">
        <f t="shared" si="12"/>
        <v>133734.42257856426</v>
      </c>
      <c r="K66" s="20">
        <f t="shared" si="11"/>
        <v>636144.66518915421</v>
      </c>
      <c r="M66" s="20">
        <f t="shared" si="5"/>
        <v>4314.0136315665895</v>
      </c>
      <c r="N66" s="20">
        <f t="shared" si="6"/>
        <v>20520.795651263041</v>
      </c>
      <c r="O66" s="20">
        <f t="shared" si="7"/>
        <v>24834.809282829629</v>
      </c>
    </row>
    <row r="67" spans="1:15" x14ac:dyDescent="0.2">
      <c r="A67" s="17">
        <f t="shared" si="1"/>
        <v>42248</v>
      </c>
      <c r="B67" s="19">
        <f t="shared" si="2"/>
        <v>31</v>
      </c>
      <c r="C67" s="19">
        <f t="shared" si="8"/>
        <v>30</v>
      </c>
      <c r="D67" s="18">
        <f t="shared" si="3"/>
        <v>0</v>
      </c>
      <c r="E67" s="30">
        <f t="shared" si="13"/>
        <v>0.81220005847232046</v>
      </c>
      <c r="F67" s="20">
        <f t="shared" si="4"/>
        <v>745044.27848488884</v>
      </c>
      <c r="G67" s="20">
        <f t="shared" si="0"/>
        <v>605125.00654989458</v>
      </c>
      <c r="H67" s="20"/>
      <c r="I67" s="20">
        <f t="shared" si="10"/>
        <v>95538493.836483762</v>
      </c>
      <c r="J67" s="20">
        <f t="shared" si="12"/>
        <v>109788.84145550046</v>
      </c>
      <c r="K67" s="20">
        <f t="shared" si="11"/>
        <v>635255.43702938838</v>
      </c>
      <c r="M67" s="20">
        <f t="shared" si="5"/>
        <v>3659.6280485166817</v>
      </c>
      <c r="N67" s="20">
        <f t="shared" si="6"/>
        <v>21175.181234312946</v>
      </c>
      <c r="O67" s="20">
        <f t="shared" si="7"/>
        <v>24834.809282829629</v>
      </c>
    </row>
    <row r="68" spans="1:15" x14ac:dyDescent="0.2">
      <c r="A68" s="17">
        <f t="shared" si="1"/>
        <v>42278</v>
      </c>
      <c r="B68" s="19">
        <f t="shared" si="2"/>
        <v>30</v>
      </c>
      <c r="C68" s="19">
        <f t="shared" si="8"/>
        <v>31</v>
      </c>
      <c r="D68" s="18">
        <f t="shared" si="3"/>
        <v>0</v>
      </c>
      <c r="E68" s="30">
        <f t="shared" si="13"/>
        <v>0.80700774633340389</v>
      </c>
      <c r="F68" s="20">
        <f t="shared" si="4"/>
        <v>769879.08776771848</v>
      </c>
      <c r="G68" s="20">
        <f t="shared" si="0"/>
        <v>621298.38756864332</v>
      </c>
      <c r="H68" s="20"/>
      <c r="I68" s="20">
        <f t="shared" si="10"/>
        <v>95428704.995028257</v>
      </c>
      <c r="J68" s="20">
        <f t="shared" si="12"/>
        <v>155887.9264709024</v>
      </c>
      <c r="K68" s="20">
        <f t="shared" si="11"/>
        <v>613991.16129681608</v>
      </c>
      <c r="M68" s="20">
        <f t="shared" si="5"/>
        <v>5028.6427893839482</v>
      </c>
      <c r="N68" s="20">
        <f t="shared" si="6"/>
        <v>19806.166493445678</v>
      </c>
      <c r="O68" s="20">
        <f t="shared" si="7"/>
        <v>24834.809282829629</v>
      </c>
    </row>
    <row r="69" spans="1:15" x14ac:dyDescent="0.2">
      <c r="A69" s="17">
        <f t="shared" si="1"/>
        <v>42309</v>
      </c>
      <c r="B69" s="19">
        <f t="shared" si="2"/>
        <v>31</v>
      </c>
      <c r="C69" s="19">
        <f t="shared" si="8"/>
        <v>30</v>
      </c>
      <c r="D69" s="18">
        <f t="shared" si="3"/>
        <v>0</v>
      </c>
      <c r="E69" s="30">
        <f t="shared" si="13"/>
        <v>0.8016772267014286</v>
      </c>
      <c r="F69" s="20">
        <f t="shared" si="4"/>
        <v>745044.27848488884</v>
      </c>
      <c r="G69" s="20">
        <f t="shared" si="0"/>
        <v>597285.03094553249</v>
      </c>
      <c r="H69" s="20"/>
      <c r="I69" s="20">
        <f t="shared" si="10"/>
        <v>95272817.068557352</v>
      </c>
      <c r="J69" s="20">
        <f t="shared" si="12"/>
        <v>111555.38187853154</v>
      </c>
      <c r="K69" s="20">
        <f t="shared" si="11"/>
        <v>633488.8966063573</v>
      </c>
      <c r="M69" s="20">
        <f t="shared" si="5"/>
        <v>3718.5127292843845</v>
      </c>
      <c r="N69" s="20">
        <f t="shared" si="6"/>
        <v>21116.296553545242</v>
      </c>
      <c r="O69" s="20">
        <f t="shared" si="7"/>
        <v>24834.809282829629</v>
      </c>
    </row>
    <row r="70" spans="1:15" x14ac:dyDescent="0.2">
      <c r="A70" s="17">
        <f t="shared" si="1"/>
        <v>42339</v>
      </c>
      <c r="B70" s="19">
        <f t="shared" si="2"/>
        <v>30</v>
      </c>
      <c r="C70" s="19">
        <f t="shared" si="8"/>
        <v>31</v>
      </c>
      <c r="D70" s="18">
        <f t="shared" si="3"/>
        <v>0</v>
      </c>
      <c r="E70" s="30">
        <f t="shared" si="13"/>
        <v>0.79655218595281774</v>
      </c>
      <c r="F70" s="20">
        <f t="shared" si="4"/>
        <v>769879.08776771848</v>
      </c>
      <c r="G70" s="20">
        <f t="shared" si="0"/>
        <v>613248.87028073741</v>
      </c>
      <c r="H70" s="20"/>
      <c r="I70" s="20">
        <f t="shared" si="10"/>
        <v>95161261.686678827</v>
      </c>
      <c r="J70" s="20">
        <f t="shared" si="12"/>
        <v>157608.66476954205</v>
      </c>
      <c r="K70" s="20">
        <f t="shared" si="11"/>
        <v>612270.42299817642</v>
      </c>
      <c r="M70" s="20">
        <f t="shared" si="5"/>
        <v>5084.1504764368401</v>
      </c>
      <c r="N70" s="20">
        <f t="shared" si="6"/>
        <v>19750.658806392788</v>
      </c>
      <c r="O70" s="20">
        <f t="shared" si="7"/>
        <v>24834.809282829629</v>
      </c>
    </row>
    <row r="71" spans="1:15" x14ac:dyDescent="0.2">
      <c r="A71" s="5">
        <f t="shared" si="1"/>
        <v>42370</v>
      </c>
      <c r="B71" s="8">
        <f t="shared" si="2"/>
        <v>31</v>
      </c>
      <c r="C71" s="8">
        <f t="shared" si="8"/>
        <v>31</v>
      </c>
      <c r="D71" s="4">
        <f t="shared" si="3"/>
        <v>0</v>
      </c>
      <c r="E71" s="29">
        <f t="shared" si="13"/>
        <v>0.79129072832195124</v>
      </c>
      <c r="F71" s="9">
        <f t="shared" si="4"/>
        <v>769879.08776771848</v>
      </c>
      <c r="G71" s="9">
        <f t="shared" si="0"/>
        <v>609198.18407955742</v>
      </c>
      <c r="H71" s="9"/>
      <c r="I71" s="9">
        <f t="shared" si="10"/>
        <v>95003653.021909282</v>
      </c>
      <c r="J71" s="9">
        <f t="shared" si="12"/>
        <v>138179.91923032852</v>
      </c>
      <c r="K71" s="9">
        <f t="shared" si="11"/>
        <v>631699.16853738995</v>
      </c>
      <c r="M71" s="9">
        <f t="shared" si="5"/>
        <v>4457.4167493654359</v>
      </c>
      <c r="N71" s="9">
        <f t="shared" si="6"/>
        <v>20377.392533464194</v>
      </c>
      <c r="O71" s="9">
        <f t="shared" si="7"/>
        <v>24834.809282829629</v>
      </c>
    </row>
    <row r="72" spans="1:15" x14ac:dyDescent="0.2">
      <c r="A72" s="5">
        <f t="shared" si="1"/>
        <v>42401</v>
      </c>
      <c r="B72" s="8">
        <f t="shared" si="2"/>
        <v>31</v>
      </c>
      <c r="C72" s="8">
        <f t="shared" si="8"/>
        <v>29</v>
      </c>
      <c r="D72" s="4">
        <f t="shared" si="3"/>
        <v>0</v>
      </c>
      <c r="E72" s="29">
        <f t="shared" si="13"/>
        <v>0.78606402414087695</v>
      </c>
      <c r="F72" s="9">
        <f t="shared" si="4"/>
        <v>720209.4692020592</v>
      </c>
      <c r="G72" s="9">
        <f t="shared" si="0"/>
        <v>566130.75358533568</v>
      </c>
      <c r="H72" s="9"/>
      <c r="I72" s="9">
        <f t="shared" si="10"/>
        <v>94865473.102678955</v>
      </c>
      <c r="J72" s="9">
        <f t="shared" si="12"/>
        <v>89429.087861896609</v>
      </c>
      <c r="K72" s="9">
        <f t="shared" si="11"/>
        <v>630780.3813401626</v>
      </c>
      <c r="M72" s="9">
        <f t="shared" si="5"/>
        <v>3083.761650410228</v>
      </c>
      <c r="N72" s="9">
        <f t="shared" si="6"/>
        <v>21751.047632419399</v>
      </c>
      <c r="O72" s="9">
        <f t="shared" si="7"/>
        <v>24834.809282829629</v>
      </c>
    </row>
    <row r="73" spans="1:15" x14ac:dyDescent="0.2">
      <c r="A73" s="5">
        <f t="shared" si="1"/>
        <v>42430</v>
      </c>
      <c r="B73" s="8">
        <f t="shared" si="2"/>
        <v>29</v>
      </c>
      <c r="C73" s="8">
        <f t="shared" si="8"/>
        <v>31</v>
      </c>
      <c r="D73" s="4">
        <f t="shared" si="3"/>
        <v>0</v>
      </c>
      <c r="E73" s="29">
        <f t="shared" si="13"/>
        <v>0.78120578584991052</v>
      </c>
      <c r="F73" s="9">
        <f t="shared" si="4"/>
        <v>769879.08776771848</v>
      </c>
      <c r="G73" s="9">
        <f t="shared" si="0"/>
        <v>601433.99776899279</v>
      </c>
      <c r="H73" s="9"/>
      <c r="I73" s="9">
        <f t="shared" si="10"/>
        <v>94776044.014817059</v>
      </c>
      <c r="J73" s="9">
        <f t="shared" si="12"/>
        <v>180476.63525238598</v>
      </c>
      <c r="K73" s="9">
        <f t="shared" si="11"/>
        <v>589402.45251533249</v>
      </c>
      <c r="M73" s="9">
        <f t="shared" si="5"/>
        <v>5821.826943625354</v>
      </c>
      <c r="N73" s="9">
        <f t="shared" si="6"/>
        <v>19012.982339204274</v>
      </c>
      <c r="O73" s="9">
        <f t="shared" si="7"/>
        <v>24834.809282829629</v>
      </c>
    </row>
    <row r="74" spans="1:15" x14ac:dyDescent="0.2">
      <c r="A74" s="5">
        <f t="shared" si="1"/>
        <v>42461</v>
      </c>
      <c r="B74" s="8">
        <f t="shared" si="2"/>
        <v>31</v>
      </c>
      <c r="C74" s="8">
        <f t="shared" si="8"/>
        <v>30</v>
      </c>
      <c r="D74" s="4">
        <f t="shared" si="3"/>
        <v>0</v>
      </c>
      <c r="E74" s="29">
        <f t="shared" si="13"/>
        <v>0.77604569563143921</v>
      </c>
      <c r="F74" s="9">
        <f t="shared" si="4"/>
        <v>745044.27848488884</v>
      </c>
      <c r="G74" s="9">
        <f t="shared" si="0"/>
        <v>578188.40537302929</v>
      </c>
      <c r="H74" s="9"/>
      <c r="I74" s="9">
        <f t="shared" si="10"/>
        <v>94595567.379564673</v>
      </c>
      <c r="J74" s="9">
        <f t="shared" si="12"/>
        <v>116058.55677571381</v>
      </c>
      <c r="K74" s="9">
        <f t="shared" si="11"/>
        <v>628985.72170917504</v>
      </c>
      <c r="M74" s="9">
        <f t="shared" si="5"/>
        <v>3868.61855919046</v>
      </c>
      <c r="N74" s="9">
        <f t="shared" si="6"/>
        <v>20966.190723639167</v>
      </c>
      <c r="O74" s="9">
        <f t="shared" si="7"/>
        <v>24834.809282829629</v>
      </c>
    </row>
    <row r="75" spans="1:15" x14ac:dyDescent="0.2">
      <c r="A75" s="5">
        <f t="shared" si="1"/>
        <v>42491</v>
      </c>
      <c r="B75" s="8">
        <f t="shared" si="2"/>
        <v>30</v>
      </c>
      <c r="C75" s="8">
        <f t="shared" si="8"/>
        <v>31</v>
      </c>
      <c r="D75" s="4">
        <f t="shared" si="3"/>
        <v>0</v>
      </c>
      <c r="E75" s="29">
        <f t="shared" si="13"/>
        <v>0.77108451464684269</v>
      </c>
      <c r="F75" s="9">
        <f t="shared" si="4"/>
        <v>769879.08776771848</v>
      </c>
      <c r="G75" s="9">
        <f t="shared" si="0"/>
        <v>593641.84272812516</v>
      </c>
      <c r="H75" s="9"/>
      <c r="I75" s="9">
        <f t="shared" si="10"/>
        <v>94479508.822788954</v>
      </c>
      <c r="J75" s="9">
        <f t="shared" si="12"/>
        <v>161995.08322339179</v>
      </c>
      <c r="K75" s="9">
        <f t="shared" si="11"/>
        <v>607884.00454432669</v>
      </c>
      <c r="M75" s="9">
        <f t="shared" si="5"/>
        <v>5225.6478459158643</v>
      </c>
      <c r="N75" s="9">
        <f t="shared" si="6"/>
        <v>19609.161436913764</v>
      </c>
      <c r="O75" s="9">
        <f t="shared" si="7"/>
        <v>24834.809282829629</v>
      </c>
    </row>
    <row r="76" spans="1:15" x14ac:dyDescent="0.2">
      <c r="A76" s="5">
        <f t="shared" si="1"/>
        <v>42522</v>
      </c>
      <c r="B76" s="8">
        <f t="shared" si="2"/>
        <v>31</v>
      </c>
      <c r="C76" s="8">
        <f t="shared" si="8"/>
        <v>30</v>
      </c>
      <c r="D76" s="4">
        <f t="shared" si="3"/>
        <v>0</v>
      </c>
      <c r="E76" s="29">
        <f t="shared" si="13"/>
        <v>0.7659912783527526</v>
      </c>
      <c r="F76" s="9">
        <f t="shared" si="4"/>
        <v>745044.27848488884</v>
      </c>
      <c r="G76" s="9">
        <f t="shared" si="0"/>
        <v>570697.41930604423</v>
      </c>
      <c r="H76" s="9"/>
      <c r="I76" s="9">
        <f t="shared" si="10"/>
        <v>94317513.739565566</v>
      </c>
      <c r="J76" s="9">
        <f t="shared" si="12"/>
        <v>117907.39361102716</v>
      </c>
      <c r="K76" s="9">
        <f t="shared" si="11"/>
        <v>627136.88487386168</v>
      </c>
      <c r="M76" s="9">
        <f t="shared" si="5"/>
        <v>3930.2464537009055</v>
      </c>
      <c r="N76" s="9">
        <f t="shared" si="6"/>
        <v>20904.562829128721</v>
      </c>
      <c r="O76" s="9">
        <f t="shared" si="7"/>
        <v>24834.809282829629</v>
      </c>
    </row>
    <row r="77" spans="1:15" x14ac:dyDescent="0.2">
      <c r="A77" s="5">
        <f t="shared" si="1"/>
        <v>42552</v>
      </c>
      <c r="B77" s="8">
        <f t="shared" si="2"/>
        <v>30</v>
      </c>
      <c r="C77" s="8">
        <f t="shared" si="8"/>
        <v>31</v>
      </c>
      <c r="D77" s="4">
        <f t="shared" si="3"/>
        <v>0</v>
      </c>
      <c r="E77" s="29">
        <f t="shared" si="13"/>
        <v>0.76109437423238591</v>
      </c>
      <c r="F77" s="9">
        <f t="shared" si="4"/>
        <v>769879.08776771848</v>
      </c>
      <c r="G77" s="9">
        <f t="shared" si="0"/>
        <v>585950.64253917185</v>
      </c>
      <c r="H77" s="9"/>
      <c r="I77" s="9">
        <f t="shared" ref="I77:I140" si="14">I76-J76</f>
        <v>94199606.345954537</v>
      </c>
      <c r="J77" s="9">
        <f t="shared" ref="J77:J140" si="15">F77-K77</f>
        <v>163795.9841872094</v>
      </c>
      <c r="K77" s="9">
        <f t="shared" si="11"/>
        <v>606083.10358050908</v>
      </c>
      <c r="M77" s="9">
        <f t="shared" si="5"/>
        <v>5283.7414253938514</v>
      </c>
      <c r="N77" s="9">
        <f t="shared" si="6"/>
        <v>19551.067857435777</v>
      </c>
      <c r="O77" s="9">
        <f t="shared" si="7"/>
        <v>24834.809282829629</v>
      </c>
    </row>
    <row r="78" spans="1:15" x14ac:dyDescent="0.2">
      <c r="A78" s="5">
        <f t="shared" si="1"/>
        <v>42583</v>
      </c>
      <c r="B78" s="8">
        <f t="shared" si="2"/>
        <v>31</v>
      </c>
      <c r="C78" s="8">
        <f t="shared" si="8"/>
        <v>31</v>
      </c>
      <c r="D78" s="4">
        <f t="shared" si="3"/>
        <v>0</v>
      </c>
      <c r="E78" s="29">
        <f t="shared" si="13"/>
        <v>0.75606712570588219</v>
      </c>
      <c r="F78" s="9">
        <f t="shared" si="4"/>
        <v>769879.08776771848</v>
      </c>
      <c r="G78" s="9">
        <f t="shared" si="0"/>
        <v>582080.26902960555</v>
      </c>
      <c r="H78" s="9"/>
      <c r="I78" s="9">
        <f t="shared" si="14"/>
        <v>94035810.361767322</v>
      </c>
      <c r="J78" s="9">
        <f t="shared" si="15"/>
        <v>144615.30759950727</v>
      </c>
      <c r="K78" s="9">
        <f t="shared" si="11"/>
        <v>625263.7801682112</v>
      </c>
      <c r="M78" s="9">
        <f t="shared" si="5"/>
        <v>4665.0099225647509</v>
      </c>
      <c r="N78" s="9">
        <f t="shared" si="6"/>
        <v>20169.799360264878</v>
      </c>
      <c r="O78" s="9">
        <f t="shared" si="7"/>
        <v>24834.809282829629</v>
      </c>
    </row>
    <row r="79" spans="1:15" x14ac:dyDescent="0.2">
      <c r="A79" s="5">
        <f t="shared" si="1"/>
        <v>42614</v>
      </c>
      <c r="B79" s="8">
        <f t="shared" si="2"/>
        <v>31</v>
      </c>
      <c r="C79" s="8">
        <f t="shared" si="8"/>
        <v>30</v>
      </c>
      <c r="D79" s="4">
        <f t="shared" si="3"/>
        <v>0</v>
      </c>
      <c r="E79" s="29">
        <f t="shared" si="13"/>
        <v>0.75107308361027969</v>
      </c>
      <c r="F79" s="9">
        <f t="shared" si="4"/>
        <v>745044.27848488884</v>
      </c>
      <c r="G79" s="9">
        <f t="shared" si="0"/>
        <v>559582.70366784139</v>
      </c>
      <c r="H79" s="9"/>
      <c r="I79" s="9">
        <f t="shared" si="14"/>
        <v>93891195.054167807</v>
      </c>
      <c r="J79" s="9">
        <f t="shared" si="15"/>
        <v>120742.07575778221</v>
      </c>
      <c r="K79" s="9">
        <f t="shared" si="11"/>
        <v>624302.20272710663</v>
      </c>
      <c r="M79" s="9">
        <f t="shared" si="5"/>
        <v>4024.7358585927404</v>
      </c>
      <c r="N79" s="9">
        <f t="shared" si="6"/>
        <v>20810.073424236889</v>
      </c>
      <c r="O79" s="9">
        <f t="shared" si="7"/>
        <v>24834.809282829629</v>
      </c>
    </row>
    <row r="80" spans="1:15" x14ac:dyDescent="0.2">
      <c r="A80" s="5">
        <f t="shared" si="1"/>
        <v>42644</v>
      </c>
      <c r="B80" s="8">
        <f t="shared" si="2"/>
        <v>30</v>
      </c>
      <c r="C80" s="8">
        <f t="shared" si="8"/>
        <v>31</v>
      </c>
      <c r="D80" s="4">
        <f t="shared" si="3"/>
        <v>0</v>
      </c>
      <c r="E80" s="29">
        <f t="shared" si="13"/>
        <v>0.7462715499874204</v>
      </c>
      <c r="F80" s="9">
        <f t="shared" si="4"/>
        <v>769879.08776771848</v>
      </c>
      <c r="G80" s="9">
        <f t="shared" si="0"/>
        <v>574538.86013131659</v>
      </c>
      <c r="H80" s="9"/>
      <c r="I80" s="9">
        <f t="shared" si="14"/>
        <v>93770452.97841002</v>
      </c>
      <c r="J80" s="9">
        <f t="shared" si="15"/>
        <v>166557.16987580096</v>
      </c>
      <c r="K80" s="9">
        <f t="shared" si="11"/>
        <v>603321.91789191752</v>
      </c>
      <c r="M80" s="9">
        <f t="shared" si="5"/>
        <v>5372.8119314774503</v>
      </c>
      <c r="N80" s="9">
        <f t="shared" si="6"/>
        <v>19461.997351352176</v>
      </c>
      <c r="O80" s="9">
        <f t="shared" si="7"/>
        <v>24834.809282829629</v>
      </c>
    </row>
    <row r="81" spans="1:15" x14ac:dyDescent="0.2">
      <c r="A81" s="5">
        <f t="shared" si="1"/>
        <v>42675</v>
      </c>
      <c r="B81" s="8">
        <f t="shared" si="2"/>
        <v>31</v>
      </c>
      <c r="C81" s="8">
        <f t="shared" si="8"/>
        <v>30</v>
      </c>
      <c r="D81" s="4">
        <f t="shared" si="3"/>
        <v>0</v>
      </c>
      <c r="E81" s="29">
        <f t="shared" si="13"/>
        <v>0.74134221050329963</v>
      </c>
      <c r="F81" s="9">
        <f t="shared" si="4"/>
        <v>745044.27848488884</v>
      </c>
      <c r="G81" s="9">
        <f t="shared" si="0"/>
        <v>552332.7723348235</v>
      </c>
      <c r="H81" s="9"/>
      <c r="I81" s="9">
        <f t="shared" si="14"/>
        <v>93603895.80853422</v>
      </c>
      <c r="J81" s="9">
        <f t="shared" si="15"/>
        <v>122652.38855961</v>
      </c>
      <c r="K81" s="9">
        <f t="shared" si="11"/>
        <v>622391.88992527884</v>
      </c>
      <c r="M81" s="9">
        <f t="shared" si="5"/>
        <v>4088.4129519869998</v>
      </c>
      <c r="N81" s="9">
        <f t="shared" si="6"/>
        <v>20746.396330842628</v>
      </c>
      <c r="O81" s="9">
        <f t="shared" si="7"/>
        <v>24834.809282829629</v>
      </c>
    </row>
    <row r="82" spans="1:15" x14ac:dyDescent="0.2">
      <c r="A82" s="5">
        <f t="shared" si="1"/>
        <v>42705</v>
      </c>
      <c r="B82" s="8">
        <f t="shared" si="2"/>
        <v>30</v>
      </c>
      <c r="C82" s="8">
        <f t="shared" si="8"/>
        <v>31</v>
      </c>
      <c r="D82" s="4">
        <f t="shared" si="3"/>
        <v>0</v>
      </c>
      <c r="E82" s="29">
        <f t="shared" si="13"/>
        <v>0.73660288535977814</v>
      </c>
      <c r="F82" s="9">
        <f t="shared" si="4"/>
        <v>769879.08776771848</v>
      </c>
      <c r="G82" s="9">
        <f t="shared" si="0"/>
        <v>567095.1574278553</v>
      </c>
      <c r="H82" s="9"/>
      <c r="I82" s="9">
        <f t="shared" si="14"/>
        <v>93481243.41997461</v>
      </c>
      <c r="J82" s="9">
        <f t="shared" si="15"/>
        <v>168417.95288287569</v>
      </c>
      <c r="K82" s="9">
        <f t="shared" si="11"/>
        <v>601461.13488484279</v>
      </c>
      <c r="M82" s="9">
        <f t="shared" si="5"/>
        <v>5432.8371897701836</v>
      </c>
      <c r="N82" s="9">
        <f t="shared" si="6"/>
        <v>19401.972093059445</v>
      </c>
      <c r="O82" s="9">
        <f t="shared" si="7"/>
        <v>24834.809282829629</v>
      </c>
    </row>
    <row r="83" spans="1:15" x14ac:dyDescent="0.2">
      <c r="A83" s="17">
        <f t="shared" si="1"/>
        <v>42736</v>
      </c>
      <c r="B83" s="19">
        <f t="shared" si="2"/>
        <v>31</v>
      </c>
      <c r="C83" s="19">
        <f t="shared" si="8"/>
        <v>31</v>
      </c>
      <c r="D83" s="18">
        <f t="shared" si="3"/>
        <v>0</v>
      </c>
      <c r="E83" s="30">
        <f t="shared" si="13"/>
        <v>0.73173741020266891</v>
      </c>
      <c r="F83" s="20">
        <f t="shared" si="4"/>
        <v>769879.08776771848</v>
      </c>
      <c r="G83" s="20">
        <f t="shared" si="0"/>
        <v>563349.32985234354</v>
      </c>
      <c r="H83" s="20"/>
      <c r="I83" s="20">
        <f t="shared" si="14"/>
        <v>93312825.467091739</v>
      </c>
      <c r="J83" s="20">
        <f t="shared" si="15"/>
        <v>149422.58544940571</v>
      </c>
      <c r="K83" s="20">
        <f t="shared" si="11"/>
        <v>620456.50231831276</v>
      </c>
      <c r="M83" s="20">
        <f t="shared" si="5"/>
        <v>4820.0834015937326</v>
      </c>
      <c r="N83" s="20">
        <f t="shared" si="6"/>
        <v>20014.725881235896</v>
      </c>
      <c r="O83" s="20">
        <f t="shared" si="7"/>
        <v>24834.809282829629</v>
      </c>
    </row>
    <row r="84" spans="1:15" x14ac:dyDescent="0.2">
      <c r="A84" s="17">
        <f t="shared" si="1"/>
        <v>42767</v>
      </c>
      <c r="B84" s="19">
        <f t="shared" si="2"/>
        <v>31</v>
      </c>
      <c r="C84" s="19">
        <f t="shared" si="8"/>
        <v>28</v>
      </c>
      <c r="D84" s="18">
        <f t="shared" si="3"/>
        <v>0</v>
      </c>
      <c r="E84" s="30">
        <f t="shared" si="13"/>
        <v>0.7269040729165549</v>
      </c>
      <c r="F84" s="20">
        <f t="shared" si="4"/>
        <v>695374.65991922957</v>
      </c>
      <c r="G84" s="20">
        <f t="shared" si="0"/>
        <v>505470.67249825224</v>
      </c>
      <c r="H84" s="20"/>
      <c r="I84" s="20">
        <f t="shared" si="14"/>
        <v>93163402.881642327</v>
      </c>
      <c r="J84" s="20">
        <f t="shared" si="15"/>
        <v>75911.699638372287</v>
      </c>
      <c r="K84" s="20">
        <f t="shared" si="11"/>
        <v>619462.96028085728</v>
      </c>
      <c r="M84" s="20">
        <f t="shared" si="5"/>
        <v>2711.1321299418673</v>
      </c>
      <c r="N84" s="20">
        <f t="shared" si="6"/>
        <v>22123.677152887762</v>
      </c>
      <c r="O84" s="20">
        <f t="shared" si="7"/>
        <v>24834.809282829629</v>
      </c>
    </row>
    <row r="85" spans="1:15" x14ac:dyDescent="0.2">
      <c r="A85" s="17">
        <f t="shared" si="1"/>
        <v>42795</v>
      </c>
      <c r="B85" s="19">
        <f t="shared" si="2"/>
        <v>28</v>
      </c>
      <c r="C85" s="19">
        <f t="shared" si="8"/>
        <v>31</v>
      </c>
      <c r="D85" s="18">
        <f t="shared" si="3"/>
        <v>0</v>
      </c>
      <c r="E85" s="30">
        <f t="shared" si="13"/>
        <v>0.72256592453252311</v>
      </c>
      <c r="F85" s="20">
        <f t="shared" si="4"/>
        <v>769879.08776771848</v>
      </c>
      <c r="G85" s="20">
        <f t="shared" si="0"/>
        <v>556288.39483113703</v>
      </c>
      <c r="H85" s="20"/>
      <c r="I85" s="20">
        <f t="shared" si="14"/>
        <v>93087491.18200396</v>
      </c>
      <c r="J85" s="20">
        <f t="shared" si="15"/>
        <v>210999.49528478924</v>
      </c>
      <c r="K85" s="20">
        <f t="shared" si="11"/>
        <v>558879.59248292923</v>
      </c>
      <c r="M85" s="20">
        <f t="shared" si="5"/>
        <v>6806.4353317673949</v>
      </c>
      <c r="N85" s="20">
        <f t="shared" si="6"/>
        <v>18028.373951062233</v>
      </c>
      <c r="O85" s="20">
        <f t="shared" si="7"/>
        <v>24834.809282829629</v>
      </c>
    </row>
    <row r="86" spans="1:15" x14ac:dyDescent="0.2">
      <c r="A86" s="17">
        <f t="shared" si="1"/>
        <v>42826</v>
      </c>
      <c r="B86" s="19">
        <f t="shared" si="2"/>
        <v>31</v>
      </c>
      <c r="C86" s="19">
        <f t="shared" si="8"/>
        <v>30</v>
      </c>
      <c r="D86" s="18">
        <f t="shared" si="3"/>
        <v>0</v>
      </c>
      <c r="E86" s="30">
        <f t="shared" si="13"/>
        <v>0.71779316756257239</v>
      </c>
      <c r="F86" s="20">
        <f t="shared" si="4"/>
        <v>745044.27848488884</v>
      </c>
      <c r="G86" s="20">
        <f t="shared" si="0"/>
        <v>534787.69262803963</v>
      </c>
      <c r="H86" s="20"/>
      <c r="I86" s="20">
        <f t="shared" si="14"/>
        <v>92876491.686719164</v>
      </c>
      <c r="J86" s="20">
        <f t="shared" si="15"/>
        <v>127489.0507754857</v>
      </c>
      <c r="K86" s="20">
        <f t="shared" si="11"/>
        <v>617555.22770940315</v>
      </c>
      <c r="M86" s="20">
        <f t="shared" si="5"/>
        <v>4249.6350258495231</v>
      </c>
      <c r="N86" s="20">
        <f t="shared" si="6"/>
        <v>20585.174256980106</v>
      </c>
      <c r="O86" s="20">
        <f t="shared" si="7"/>
        <v>24834.809282829629</v>
      </c>
    </row>
    <row r="87" spans="1:15" x14ac:dyDescent="0.2">
      <c r="A87" s="17">
        <f t="shared" si="1"/>
        <v>42856</v>
      </c>
      <c r="B87" s="19">
        <f t="shared" si="2"/>
        <v>30</v>
      </c>
      <c r="C87" s="19">
        <f t="shared" si="8"/>
        <v>31</v>
      </c>
      <c r="D87" s="18">
        <f t="shared" si="3"/>
        <v>0</v>
      </c>
      <c r="E87" s="30">
        <f t="shared" si="13"/>
        <v>0.7132043890488442</v>
      </c>
      <c r="F87" s="20">
        <f t="shared" si="4"/>
        <v>769879.08776771848</v>
      </c>
      <c r="G87" s="20">
        <f t="shared" si="0"/>
        <v>549081.14443285717</v>
      </c>
      <c r="H87" s="20"/>
      <c r="I87" s="20">
        <f t="shared" si="14"/>
        <v>92749002.635943681</v>
      </c>
      <c r="J87" s="20">
        <f t="shared" si="15"/>
        <v>173129.21213510458</v>
      </c>
      <c r="K87" s="20">
        <f t="shared" si="11"/>
        <v>596749.8756326139</v>
      </c>
      <c r="M87" s="20">
        <f t="shared" si="5"/>
        <v>5584.8132946807928</v>
      </c>
      <c r="N87" s="20">
        <f t="shared" si="6"/>
        <v>19249.995988148836</v>
      </c>
      <c r="O87" s="20">
        <f t="shared" si="7"/>
        <v>24834.809282829629</v>
      </c>
    </row>
    <row r="88" spans="1:15" x14ac:dyDescent="0.2">
      <c r="A88" s="17">
        <f t="shared" si="1"/>
        <v>42887</v>
      </c>
      <c r="B88" s="19">
        <f t="shared" si="2"/>
        <v>31</v>
      </c>
      <c r="C88" s="19">
        <f t="shared" si="8"/>
        <v>30</v>
      </c>
      <c r="D88" s="18">
        <f t="shared" si="3"/>
        <v>0</v>
      </c>
      <c r="E88" s="30">
        <f t="shared" si="13"/>
        <v>0.70849346772905664</v>
      </c>
      <c r="F88" s="20">
        <f t="shared" si="4"/>
        <v>745044.27848488884</v>
      </c>
      <c r="G88" s="20">
        <f t="shared" si="0"/>
        <v>527859.00447545189</v>
      </c>
      <c r="H88" s="20"/>
      <c r="I88" s="20">
        <f t="shared" si="14"/>
        <v>92575873.423808575</v>
      </c>
      <c r="J88" s="20">
        <f t="shared" si="15"/>
        <v>129487.92451020388</v>
      </c>
      <c r="K88" s="20">
        <f t="shared" si="11"/>
        <v>615556.35397468496</v>
      </c>
      <c r="M88" s="20">
        <f t="shared" si="5"/>
        <v>4316.2641503401292</v>
      </c>
      <c r="N88" s="20">
        <f t="shared" si="6"/>
        <v>20518.5451324895</v>
      </c>
      <c r="O88" s="20">
        <f t="shared" si="7"/>
        <v>24834.809282829629</v>
      </c>
    </row>
    <row r="89" spans="1:15" x14ac:dyDescent="0.2">
      <c r="A89" s="17">
        <f t="shared" si="1"/>
        <v>42917</v>
      </c>
      <c r="B89" s="19">
        <f t="shared" si="2"/>
        <v>30</v>
      </c>
      <c r="C89" s="19">
        <f t="shared" si="8"/>
        <v>31</v>
      </c>
      <c r="D89" s="18">
        <f t="shared" si="3"/>
        <v>0</v>
      </c>
      <c r="E89" s="30">
        <f t="shared" si="13"/>
        <v>0.70396414124790363</v>
      </c>
      <c r="F89" s="20">
        <f t="shared" si="4"/>
        <v>769879.08776771848</v>
      </c>
      <c r="G89" s="20">
        <f t="shared" si="0"/>
        <v>541967.27088512131</v>
      </c>
      <c r="H89" s="20"/>
      <c r="I89" s="20">
        <f t="shared" si="14"/>
        <v>92446385.499298364</v>
      </c>
      <c r="J89" s="20">
        <f t="shared" si="15"/>
        <v>175076.25990408403</v>
      </c>
      <c r="K89" s="20">
        <f t="shared" si="11"/>
        <v>594802.82786363445</v>
      </c>
      <c r="M89" s="20">
        <f t="shared" si="5"/>
        <v>5647.6212872285168</v>
      </c>
      <c r="N89" s="20">
        <f t="shared" si="6"/>
        <v>19187.187995601111</v>
      </c>
      <c r="O89" s="20">
        <f t="shared" si="7"/>
        <v>24834.809282829629</v>
      </c>
    </row>
    <row r="90" spans="1:15" x14ac:dyDescent="0.2">
      <c r="A90" s="17">
        <f t="shared" si="1"/>
        <v>42948</v>
      </c>
      <c r="B90" s="19">
        <f t="shared" si="2"/>
        <v>31</v>
      </c>
      <c r="C90" s="19">
        <f t="shared" si="8"/>
        <v>31</v>
      </c>
      <c r="D90" s="18">
        <f t="shared" si="3"/>
        <v>0</v>
      </c>
      <c r="E90" s="30">
        <f t="shared" si="13"/>
        <v>0.69931425443804607</v>
      </c>
      <c r="F90" s="20">
        <f t="shared" si="4"/>
        <v>769879.08776771848</v>
      </c>
      <c r="G90" s="20">
        <f t="shared" si="0"/>
        <v>538387.42026972503</v>
      </c>
      <c r="H90" s="20"/>
      <c r="I90" s="20">
        <f t="shared" si="14"/>
        <v>92271309.239394277</v>
      </c>
      <c r="J90" s="20">
        <f t="shared" si="15"/>
        <v>156347.84478551731</v>
      </c>
      <c r="K90" s="20">
        <f t="shared" si="11"/>
        <v>613531.24298220116</v>
      </c>
      <c r="M90" s="20">
        <f t="shared" si="5"/>
        <v>5043.478864048946</v>
      </c>
      <c r="N90" s="20">
        <f t="shared" si="6"/>
        <v>19791.330418780683</v>
      </c>
      <c r="O90" s="20">
        <f t="shared" si="7"/>
        <v>24834.809282829629</v>
      </c>
    </row>
    <row r="91" spans="1:15" x14ac:dyDescent="0.2">
      <c r="A91" s="17">
        <f t="shared" si="1"/>
        <v>42979</v>
      </c>
      <c r="B91" s="19">
        <f t="shared" si="2"/>
        <v>31</v>
      </c>
      <c r="C91" s="19">
        <f t="shared" si="8"/>
        <v>30</v>
      </c>
      <c r="D91" s="18">
        <f t="shared" si="3"/>
        <v>0</v>
      </c>
      <c r="E91" s="30">
        <f t="shared" si="13"/>
        <v>0.69469508147578052</v>
      </c>
      <c r="F91" s="20">
        <f t="shared" si="4"/>
        <v>745044.27848488884</v>
      </c>
      <c r="G91" s="20">
        <f t="shared" si="0"/>
        <v>517578.59574512398</v>
      </c>
      <c r="H91" s="20"/>
      <c r="I91" s="20">
        <f t="shared" si="14"/>
        <v>92114961.394608766</v>
      </c>
      <c r="J91" s="20">
        <f t="shared" si="15"/>
        <v>132552.62503858528</v>
      </c>
      <c r="K91" s="20">
        <f t="shared" si="11"/>
        <v>612491.65344630356</v>
      </c>
      <c r="M91" s="20">
        <f t="shared" si="5"/>
        <v>4418.4208346195092</v>
      </c>
      <c r="N91" s="20">
        <f t="shared" si="6"/>
        <v>20416.38844821012</v>
      </c>
      <c r="O91" s="20">
        <f t="shared" si="7"/>
        <v>24834.809282829629</v>
      </c>
    </row>
    <row r="92" spans="1:15" x14ac:dyDescent="0.2">
      <c r="A92" s="17">
        <f t="shared" si="1"/>
        <v>43009</v>
      </c>
      <c r="B92" s="19">
        <f t="shared" si="2"/>
        <v>30</v>
      </c>
      <c r="C92" s="19">
        <f t="shared" si="8"/>
        <v>31</v>
      </c>
      <c r="D92" s="18">
        <f t="shared" si="3"/>
        <v>0</v>
      </c>
      <c r="E92" s="30">
        <f t="shared" si="13"/>
        <v>0.69025396667067085</v>
      </c>
      <c r="F92" s="20">
        <f t="shared" si="4"/>
        <v>769879.08776771848</v>
      </c>
      <c r="G92" s="20">
        <f t="shared" si="0"/>
        <v>531412.09418846527</v>
      </c>
      <c r="H92" s="20"/>
      <c r="I92" s="20">
        <f t="shared" si="14"/>
        <v>91982408.769570187</v>
      </c>
      <c r="J92" s="20">
        <f t="shared" si="15"/>
        <v>178061.50015349698</v>
      </c>
      <c r="K92" s="20">
        <f t="shared" si="11"/>
        <v>591817.5876142215</v>
      </c>
      <c r="M92" s="20">
        <f t="shared" si="5"/>
        <v>5743.9193597902249</v>
      </c>
      <c r="N92" s="20">
        <f t="shared" si="6"/>
        <v>19090.889923039402</v>
      </c>
      <c r="O92" s="20">
        <f t="shared" si="7"/>
        <v>24834.809282829629</v>
      </c>
    </row>
    <row r="93" spans="1:15" x14ac:dyDescent="0.2">
      <c r="A93" s="17">
        <f t="shared" si="1"/>
        <v>43040</v>
      </c>
      <c r="B93" s="19">
        <f t="shared" si="2"/>
        <v>31</v>
      </c>
      <c r="C93" s="19">
        <f t="shared" si="8"/>
        <v>30</v>
      </c>
      <c r="D93" s="18">
        <f t="shared" si="3"/>
        <v>0</v>
      </c>
      <c r="E93" s="30">
        <f t="shared" si="13"/>
        <v>0.68569463953025112</v>
      </c>
      <c r="F93" s="20">
        <f t="shared" si="4"/>
        <v>745044.27848488884</v>
      </c>
      <c r="G93" s="20">
        <f t="shared" si="0"/>
        <v>510872.86796977191</v>
      </c>
      <c r="H93" s="20"/>
      <c r="I93" s="20">
        <f t="shared" si="14"/>
        <v>91804347.26941669</v>
      </c>
      <c r="J93" s="20">
        <f t="shared" si="15"/>
        <v>134617.96335325565</v>
      </c>
      <c r="K93" s="20">
        <f t="shared" si="11"/>
        <v>610426.31513163319</v>
      </c>
      <c r="M93" s="20">
        <f t="shared" si="5"/>
        <v>4487.2654451085218</v>
      </c>
      <c r="N93" s="20">
        <f t="shared" si="6"/>
        <v>20347.543837721107</v>
      </c>
      <c r="O93" s="20">
        <f t="shared" si="7"/>
        <v>24834.809282829629</v>
      </c>
    </row>
    <row r="94" spans="1:15" x14ac:dyDescent="0.2">
      <c r="A94" s="17">
        <f t="shared" si="1"/>
        <v>43070</v>
      </c>
      <c r="B94" s="19">
        <f t="shared" si="2"/>
        <v>30</v>
      </c>
      <c r="C94" s="19">
        <f t="shared" si="8"/>
        <v>31</v>
      </c>
      <c r="D94" s="18">
        <f t="shared" si="3"/>
        <v>0</v>
      </c>
      <c r="E94" s="30">
        <f t="shared" si="13"/>
        <v>0.68131106363255955</v>
      </c>
      <c r="F94" s="20">
        <f t="shared" si="4"/>
        <v>769879.08776771848</v>
      </c>
      <c r="G94" s="20">
        <f t="shared" si="0"/>
        <v>524527.14015548897</v>
      </c>
      <c r="H94" s="20"/>
      <c r="I94" s="20">
        <f t="shared" si="14"/>
        <v>91669729.306063429</v>
      </c>
      <c r="J94" s="20">
        <f t="shared" si="15"/>
        <v>180073.28923647967</v>
      </c>
      <c r="K94" s="20">
        <f t="shared" si="11"/>
        <v>589805.7985312388</v>
      </c>
      <c r="M94" s="20">
        <f t="shared" si="5"/>
        <v>5808.8157818219252</v>
      </c>
      <c r="N94" s="20">
        <f t="shared" si="6"/>
        <v>19025.993501007702</v>
      </c>
      <c r="O94" s="20">
        <f t="shared" si="7"/>
        <v>24834.809282829629</v>
      </c>
    </row>
    <row r="95" spans="1:15" x14ac:dyDescent="0.2">
      <c r="A95" s="5">
        <f t="shared" si="1"/>
        <v>43101</v>
      </c>
      <c r="B95" s="8">
        <f t="shared" si="2"/>
        <v>31</v>
      </c>
      <c r="C95" s="8">
        <f t="shared" si="8"/>
        <v>31</v>
      </c>
      <c r="D95" s="4">
        <f t="shared" si="3"/>
        <v>0</v>
      </c>
      <c r="E95" s="29">
        <f t="shared" si="13"/>
        <v>0.67681080695388962</v>
      </c>
      <c r="F95" s="9">
        <f t="shared" si="4"/>
        <v>769879.08776771848</v>
      </c>
      <c r="G95" s="9">
        <f t="shared" si="0"/>
        <v>521062.48664899397</v>
      </c>
      <c r="H95" s="9"/>
      <c r="I95" s="9">
        <f t="shared" si="14"/>
        <v>91489656.016826943</v>
      </c>
      <c r="J95" s="9">
        <f t="shared" si="15"/>
        <v>161545.22062396514</v>
      </c>
      <c r="K95" s="9">
        <f t="shared" si="11"/>
        <v>608333.86714375333</v>
      </c>
      <c r="M95" s="9">
        <f t="shared" si="5"/>
        <v>5211.1361491601656</v>
      </c>
      <c r="N95" s="9">
        <f t="shared" si="6"/>
        <v>19623.673133669461</v>
      </c>
      <c r="O95" s="9">
        <f t="shared" si="7"/>
        <v>24834.809282829629</v>
      </c>
    </row>
    <row r="96" spans="1:15" x14ac:dyDescent="0.2">
      <c r="A96" s="5">
        <f t="shared" si="1"/>
        <v>43132</v>
      </c>
      <c r="B96" s="8">
        <f t="shared" si="2"/>
        <v>31</v>
      </c>
      <c r="C96" s="8">
        <f t="shared" si="8"/>
        <v>28</v>
      </c>
      <c r="D96" s="4">
        <f t="shared" si="3"/>
        <v>0</v>
      </c>
      <c r="E96" s="29">
        <f t="shared" si="13"/>
        <v>0.6723402757725071</v>
      </c>
      <c r="F96" s="9">
        <f t="shared" si="4"/>
        <v>695374.65991922957</v>
      </c>
      <c r="G96" s="9">
        <f t="shared" si="0"/>
        <v>467528.39061530813</v>
      </c>
      <c r="H96" s="9"/>
      <c r="I96" s="9">
        <f t="shared" si="14"/>
        <v>91328110.796202973</v>
      </c>
      <c r="J96" s="9">
        <f t="shared" si="15"/>
        <v>88114.940750879003</v>
      </c>
      <c r="K96" s="9">
        <f t="shared" si="11"/>
        <v>607259.71916835057</v>
      </c>
      <c r="M96" s="9">
        <f t="shared" si="5"/>
        <v>3146.9621696742502</v>
      </c>
      <c r="N96" s="9">
        <f t="shared" si="6"/>
        <v>21687.847113155378</v>
      </c>
      <c r="O96" s="9">
        <f t="shared" si="7"/>
        <v>24834.809282829629</v>
      </c>
    </row>
    <row r="97" spans="1:15" x14ac:dyDescent="0.2">
      <c r="A97" s="5">
        <f t="shared" si="1"/>
        <v>43160</v>
      </c>
      <c r="B97" s="8">
        <f t="shared" si="2"/>
        <v>28</v>
      </c>
      <c r="C97" s="8">
        <f t="shared" si="8"/>
        <v>31</v>
      </c>
      <c r="D97" s="4">
        <f t="shared" si="3"/>
        <v>0</v>
      </c>
      <c r="E97" s="29">
        <f t="shared" si="13"/>
        <v>0.66832776299463903</v>
      </c>
      <c r="F97" s="9">
        <f t="shared" si="4"/>
        <v>769879.08776771848</v>
      </c>
      <c r="G97" s="9">
        <f t="shared" si="0"/>
        <v>514531.56850415264</v>
      </c>
      <c r="H97" s="9"/>
      <c r="I97" s="9">
        <f t="shared" si="14"/>
        <v>91239995.855452091</v>
      </c>
      <c r="J97" s="9">
        <f t="shared" si="15"/>
        <v>222091.50584503333</v>
      </c>
      <c r="K97" s="9">
        <f t="shared" si="11"/>
        <v>547787.58192268515</v>
      </c>
      <c r="M97" s="9">
        <f t="shared" si="5"/>
        <v>7164.2421240333333</v>
      </c>
      <c r="N97" s="9">
        <f t="shared" si="6"/>
        <v>17670.567158796293</v>
      </c>
      <c r="O97" s="9">
        <f t="shared" si="7"/>
        <v>24834.809282829629</v>
      </c>
    </row>
    <row r="98" spans="1:15" x14ac:dyDescent="0.2">
      <c r="A98" s="5">
        <f t="shared" si="1"/>
        <v>43191</v>
      </c>
      <c r="B98" s="8">
        <f t="shared" si="2"/>
        <v>31</v>
      </c>
      <c r="C98" s="8">
        <f t="shared" si="8"/>
        <v>30</v>
      </c>
      <c r="D98" s="4">
        <f t="shared" si="3"/>
        <v>0</v>
      </c>
      <c r="E98" s="29">
        <f t="shared" si="13"/>
        <v>0.66391326477275303</v>
      </c>
      <c r="F98" s="9">
        <f t="shared" si="4"/>
        <v>745044.27848488884</v>
      </c>
      <c r="G98" s="9">
        <f t="shared" si="0"/>
        <v>494644.77932916273</v>
      </c>
      <c r="H98" s="9"/>
      <c r="I98" s="9">
        <f t="shared" si="14"/>
        <v>91017904.34960705</v>
      </c>
      <c r="J98" s="9">
        <f t="shared" si="15"/>
        <v>139847.18689091585</v>
      </c>
      <c r="K98" s="9">
        <f t="shared" si="11"/>
        <v>605197.09159397299</v>
      </c>
      <c r="M98" s="9">
        <f t="shared" si="5"/>
        <v>4661.5728963638621</v>
      </c>
      <c r="N98" s="9">
        <f t="shared" si="6"/>
        <v>20173.236386465767</v>
      </c>
      <c r="O98" s="9">
        <f t="shared" si="7"/>
        <v>24834.809282829629</v>
      </c>
    </row>
    <row r="99" spans="1:15" x14ac:dyDescent="0.2">
      <c r="A99" s="5">
        <f t="shared" si="1"/>
        <v>43221</v>
      </c>
      <c r="B99" s="8">
        <f t="shared" si="2"/>
        <v>30</v>
      </c>
      <c r="C99" s="8">
        <f t="shared" si="8"/>
        <v>31</v>
      </c>
      <c r="D99" s="4">
        <f t="shared" si="3"/>
        <v>0</v>
      </c>
      <c r="E99" s="29">
        <f t="shared" si="13"/>
        <v>0.65966893498244095</v>
      </c>
      <c r="F99" s="9">
        <f t="shared" si="4"/>
        <v>769879.08776771848</v>
      </c>
      <c r="G99" s="9">
        <f t="shared" ref="G99:G162" si="16">E99*F99</f>
        <v>507865.31789298402</v>
      </c>
      <c r="H99" s="9"/>
      <c r="I99" s="9">
        <f t="shared" si="14"/>
        <v>90878057.162716135</v>
      </c>
      <c r="J99" s="9">
        <f t="shared" si="15"/>
        <v>185166.93164402852</v>
      </c>
      <c r="K99" s="9">
        <f t="shared" si="11"/>
        <v>584712.15612368996</v>
      </c>
      <c r="M99" s="9">
        <f t="shared" si="5"/>
        <v>5973.1268272267262</v>
      </c>
      <c r="N99" s="9">
        <f t="shared" si="6"/>
        <v>18861.682455602902</v>
      </c>
      <c r="O99" s="9">
        <f t="shared" si="7"/>
        <v>24834.809282829629</v>
      </c>
    </row>
    <row r="100" spans="1:15" x14ac:dyDescent="0.2">
      <c r="A100" s="5">
        <f t="shared" ref="A100:A163" si="17">IF(DATE(YEAR(A99),MONTH(A99),1)&lt;E$8,DATE(YEAR(A99),MONTH(A99)+1,1),A99)</f>
        <v>43252</v>
      </c>
      <c r="B100" s="8">
        <f t="shared" si="2"/>
        <v>31</v>
      </c>
      <c r="C100" s="8">
        <f t="shared" si="8"/>
        <v>30</v>
      </c>
      <c r="D100" s="4">
        <f t="shared" ref="D100:D163" si="18">IF(B100=0,0,IF(E$8=A100,E$7,0))</f>
        <v>0</v>
      </c>
      <c r="E100" s="29">
        <f t="shared" si="13"/>
        <v>0.65531163082457555</v>
      </c>
      <c r="F100" s="9">
        <f t="shared" ref="F100:F163" si="19">E$12*C100</f>
        <v>745044.27848488884</v>
      </c>
      <c r="G100" s="9">
        <f t="shared" si="16"/>
        <v>488236.18117045175</v>
      </c>
      <c r="H100" s="9"/>
      <c r="I100" s="9">
        <f t="shared" si="14"/>
        <v>90692890.231072113</v>
      </c>
      <c r="J100" s="9">
        <f t="shared" si="15"/>
        <v>142008.27377453365</v>
      </c>
      <c r="K100" s="9">
        <f t="shared" si="11"/>
        <v>603036.00471035519</v>
      </c>
      <c r="M100" s="9">
        <f t="shared" ref="M100:M163" si="20">IF(C100=0,0,J100/$C100)</f>
        <v>4733.6091258177885</v>
      </c>
      <c r="N100" s="9">
        <f t="shared" ref="N100:N163" si="21">IF(C100=0,0,K100/$C100)</f>
        <v>20101.200157011841</v>
      </c>
      <c r="O100" s="9">
        <f t="shared" ref="O100:O106" si="22">SUM(M100:N100)</f>
        <v>24834.809282829629</v>
      </c>
    </row>
    <row r="101" spans="1:15" x14ac:dyDescent="0.2">
      <c r="A101" s="5">
        <f t="shared" si="17"/>
        <v>43282</v>
      </c>
      <c r="B101" s="8">
        <f t="shared" ref="B101:B164" si="23">IF(C100=0,0,A101-A100)</f>
        <v>30</v>
      </c>
      <c r="C101" s="8">
        <f t="shared" ref="C101:C164" si="24">A102-A101</f>
        <v>31</v>
      </c>
      <c r="D101" s="4">
        <f t="shared" si="18"/>
        <v>0</v>
      </c>
      <c r="E101" s="29">
        <f t="shared" si="13"/>
        <v>0.65112229040282821</v>
      </c>
      <c r="F101" s="9">
        <f t="shared" si="19"/>
        <v>769879.08776771848</v>
      </c>
      <c r="G101" s="9">
        <f t="shared" si="16"/>
        <v>501285.43496055686</v>
      </c>
      <c r="H101" s="9"/>
      <c r="I101" s="9">
        <f t="shared" si="14"/>
        <v>90550881.957297578</v>
      </c>
      <c r="J101" s="9">
        <f t="shared" si="15"/>
        <v>187271.9867669387</v>
      </c>
      <c r="K101" s="9">
        <f t="shared" ref="K101:K164" si="25">((1+E$14)^B101-1)*I101</f>
        <v>582607.10100077977</v>
      </c>
      <c r="M101" s="9">
        <f t="shared" si="20"/>
        <v>6041.0318311915707</v>
      </c>
      <c r="N101" s="9">
        <f t="shared" si="21"/>
        <v>18793.777451638056</v>
      </c>
      <c r="O101" s="9">
        <f t="shared" si="22"/>
        <v>24834.809282829629</v>
      </c>
    </row>
    <row r="102" spans="1:15" x14ac:dyDescent="0.2">
      <c r="A102" s="5">
        <f t="shared" si="17"/>
        <v>43313</v>
      </c>
      <c r="B102" s="8">
        <f t="shared" si="23"/>
        <v>31</v>
      </c>
      <c r="C102" s="8">
        <f t="shared" si="24"/>
        <v>31</v>
      </c>
      <c r="D102" s="4">
        <f t="shared" si="18"/>
        <v>0</v>
      </c>
      <c r="E102" s="29">
        <f t="shared" si="13"/>
        <v>0.6468214393049565</v>
      </c>
      <c r="F102" s="9">
        <f t="shared" si="19"/>
        <v>769879.08776771848</v>
      </c>
      <c r="G102" s="9">
        <f t="shared" si="16"/>
        <v>497974.29964070261</v>
      </c>
      <c r="H102" s="9"/>
      <c r="I102" s="9">
        <f t="shared" si="14"/>
        <v>90363609.970530644</v>
      </c>
      <c r="J102" s="9">
        <f t="shared" si="15"/>
        <v>169032.53641187644</v>
      </c>
      <c r="K102" s="9">
        <f t="shared" si="25"/>
        <v>600846.55135584204</v>
      </c>
      <c r="M102" s="9">
        <f t="shared" si="20"/>
        <v>5452.6624648992401</v>
      </c>
      <c r="N102" s="9">
        <f t="shared" si="21"/>
        <v>19382.146817930388</v>
      </c>
      <c r="O102" s="9">
        <f t="shared" si="22"/>
        <v>24834.809282829629</v>
      </c>
    </row>
    <row r="103" spans="1:15" x14ac:dyDescent="0.2">
      <c r="A103" s="5">
        <f t="shared" si="17"/>
        <v>43344</v>
      </c>
      <c r="B103" s="8">
        <f t="shared" si="23"/>
        <v>31</v>
      </c>
      <c r="C103" s="8">
        <f t="shared" si="24"/>
        <v>30</v>
      </c>
      <c r="D103" s="4">
        <f t="shared" si="18"/>
        <v>0</v>
      </c>
      <c r="E103" s="29">
        <f t="shared" si="13"/>
        <v>0.64254899657282305</v>
      </c>
      <c r="F103" s="9">
        <f t="shared" si="19"/>
        <v>745044.27848488884</v>
      </c>
      <c r="G103" s="9">
        <f t="shared" si="16"/>
        <v>478727.45354278828</v>
      </c>
      <c r="H103" s="9"/>
      <c r="I103" s="9">
        <f t="shared" si="14"/>
        <v>90194577.434118763</v>
      </c>
      <c r="J103" s="9">
        <f t="shared" si="15"/>
        <v>145321.65983385057</v>
      </c>
      <c r="K103" s="9">
        <f t="shared" si="25"/>
        <v>599722.61865103827</v>
      </c>
      <c r="M103" s="9">
        <f t="shared" si="20"/>
        <v>4844.0553277950194</v>
      </c>
      <c r="N103" s="9">
        <f t="shared" si="21"/>
        <v>19990.753955034608</v>
      </c>
      <c r="O103" s="9">
        <f t="shared" si="22"/>
        <v>24834.809282829629</v>
      </c>
    </row>
    <row r="104" spans="1:15" x14ac:dyDescent="0.2">
      <c r="A104" s="5">
        <f t="shared" si="17"/>
        <v>43374</v>
      </c>
      <c r="B104" s="8">
        <f t="shared" si="23"/>
        <v>30</v>
      </c>
      <c r="C104" s="8">
        <f t="shared" si="24"/>
        <v>31</v>
      </c>
      <c r="D104" s="4">
        <f t="shared" si="18"/>
        <v>0</v>
      </c>
      <c r="E104" s="29">
        <f t="shared" si="13"/>
        <v>0.63844124637020783</v>
      </c>
      <c r="F104" s="9">
        <f t="shared" si="19"/>
        <v>769879.08776771848</v>
      </c>
      <c r="G104" s="9">
        <f t="shared" si="16"/>
        <v>491522.56434878078</v>
      </c>
      <c r="H104" s="9"/>
      <c r="I104" s="9">
        <f t="shared" si="14"/>
        <v>90049255.774284914</v>
      </c>
      <c r="J104" s="9">
        <f t="shared" si="15"/>
        <v>190499.46473240911</v>
      </c>
      <c r="K104" s="9">
        <f t="shared" si="25"/>
        <v>579379.62303530937</v>
      </c>
      <c r="M104" s="9">
        <f t="shared" si="20"/>
        <v>6145.1440236261005</v>
      </c>
      <c r="N104" s="9">
        <f t="shared" si="21"/>
        <v>18689.665259203528</v>
      </c>
      <c r="O104" s="9">
        <f t="shared" si="22"/>
        <v>24834.809282829629</v>
      </c>
    </row>
    <row r="105" spans="1:15" x14ac:dyDescent="0.2">
      <c r="A105" s="5">
        <f t="shared" si="17"/>
        <v>43405</v>
      </c>
      <c r="B105" s="8">
        <f t="shared" si="23"/>
        <v>31</v>
      </c>
      <c r="C105" s="8">
        <f t="shared" si="24"/>
        <v>30</v>
      </c>
      <c r="D105" s="4">
        <f t="shared" si="18"/>
        <v>0</v>
      </c>
      <c r="E105" s="29">
        <f t="shared" si="13"/>
        <v>0.63422415723679926</v>
      </c>
      <c r="F105" s="9">
        <f t="shared" si="19"/>
        <v>745044.27848488884</v>
      </c>
      <c r="G105" s="9">
        <f t="shared" si="16"/>
        <v>472525.07962617779</v>
      </c>
      <c r="H105" s="9"/>
      <c r="I105" s="9">
        <f t="shared" si="14"/>
        <v>89858756.309552506</v>
      </c>
      <c r="J105" s="9">
        <f t="shared" si="15"/>
        <v>147554.60476194578</v>
      </c>
      <c r="K105" s="9">
        <f t="shared" si="25"/>
        <v>597489.67372294306</v>
      </c>
      <c r="M105" s="9">
        <f t="shared" si="20"/>
        <v>4918.4868253981931</v>
      </c>
      <c r="N105" s="9">
        <f t="shared" si="21"/>
        <v>19916.322457431434</v>
      </c>
      <c r="O105" s="9">
        <f t="shared" si="22"/>
        <v>24834.809282829629</v>
      </c>
    </row>
    <row r="106" spans="1:15" x14ac:dyDescent="0.2">
      <c r="A106" s="5">
        <f t="shared" si="17"/>
        <v>43435</v>
      </c>
      <c r="B106" s="8">
        <f t="shared" si="23"/>
        <v>30</v>
      </c>
      <c r="C106" s="8">
        <f t="shared" si="24"/>
        <v>31</v>
      </c>
      <c r="D106" s="4">
        <f t="shared" si="18"/>
        <v>0</v>
      </c>
      <c r="E106" s="29">
        <f t="shared" si="13"/>
        <v>0.63016962688302314</v>
      </c>
      <c r="F106" s="9">
        <f t="shared" si="19"/>
        <v>769879.08776771848</v>
      </c>
      <c r="G106" s="9">
        <f t="shared" si="16"/>
        <v>485154.41748362535</v>
      </c>
      <c r="H106" s="9"/>
      <c r="I106" s="9">
        <f t="shared" si="14"/>
        <v>89711201.704790562</v>
      </c>
      <c r="J106" s="9">
        <f t="shared" si="15"/>
        <v>192674.5147943456</v>
      </c>
      <c r="K106" s="9">
        <f t="shared" si="25"/>
        <v>577204.57297337288</v>
      </c>
      <c r="M106" s="9">
        <f t="shared" si="20"/>
        <v>6215.3069288498582</v>
      </c>
      <c r="N106" s="9">
        <f t="shared" si="21"/>
        <v>18619.502353979769</v>
      </c>
      <c r="O106" s="9">
        <f t="shared" si="22"/>
        <v>24834.809282829629</v>
      </c>
    </row>
    <row r="107" spans="1:15" x14ac:dyDescent="0.2">
      <c r="A107" s="17">
        <f t="shared" si="17"/>
        <v>43466</v>
      </c>
      <c r="B107" s="19">
        <f t="shared" si="23"/>
        <v>31</v>
      </c>
      <c r="C107" s="19">
        <f t="shared" si="24"/>
        <v>31</v>
      </c>
      <c r="D107" s="18">
        <f t="shared" si="18"/>
        <v>0</v>
      </c>
      <c r="E107" s="30">
        <f t="shared" si="13"/>
        <v>0.62600717418930796</v>
      </c>
      <c r="F107" s="20">
        <f t="shared" si="19"/>
        <v>769879.08776771848</v>
      </c>
      <c r="G107" s="20">
        <f t="shared" si="16"/>
        <v>481949.83220091165</v>
      </c>
      <c r="H107" s="20"/>
      <c r="I107" s="20">
        <f t="shared" si="14"/>
        <v>89518527.189996213</v>
      </c>
      <c r="J107" s="20">
        <f t="shared" si="15"/>
        <v>174651.66865393613</v>
      </c>
      <c r="K107" s="20">
        <f t="shared" si="25"/>
        <v>595227.41911378235</v>
      </c>
      <c r="M107" s="20">
        <f t="shared" si="20"/>
        <v>5633.9247952882624</v>
      </c>
      <c r="N107" s="20">
        <f t="shared" si="21"/>
        <v>19200.884487541367</v>
      </c>
      <c r="O107" s="20">
        <f>SUM(M107:N107)</f>
        <v>24834.809282829629</v>
      </c>
    </row>
    <row r="108" spans="1:15" x14ac:dyDescent="0.2">
      <c r="A108" s="17">
        <f t="shared" si="17"/>
        <v>43497</v>
      </c>
      <c r="B108" s="19">
        <f t="shared" si="23"/>
        <v>31</v>
      </c>
      <c r="C108" s="19">
        <f t="shared" si="24"/>
        <v>28</v>
      </c>
      <c r="D108" s="18">
        <f t="shared" si="18"/>
        <v>0</v>
      </c>
      <c r="E108" s="30">
        <f t="shared" si="13"/>
        <v>0.62187221569983286</v>
      </c>
      <c r="F108" s="20">
        <f t="shared" si="19"/>
        <v>695374.65991922957</v>
      </c>
      <c r="G108" s="20">
        <f t="shared" si="16"/>
        <v>432434.18050548906</v>
      </c>
      <c r="H108" s="20"/>
      <c r="I108" s="20">
        <f t="shared" si="14"/>
        <v>89343875.521342278</v>
      </c>
      <c r="J108" s="20">
        <f t="shared" si="15"/>
        <v>101308.53629633656</v>
      </c>
      <c r="K108" s="20">
        <f t="shared" si="25"/>
        <v>594066.12362289301</v>
      </c>
      <c r="M108" s="20">
        <f t="shared" si="20"/>
        <v>3618.1620105834486</v>
      </c>
      <c r="N108" s="20">
        <f t="shared" si="21"/>
        <v>21216.64727224618</v>
      </c>
      <c r="O108" s="20">
        <f>SUM(M108:N108)</f>
        <v>24834.809282829629</v>
      </c>
    </row>
    <row r="109" spans="1:15" x14ac:dyDescent="0.2">
      <c r="A109" s="17">
        <f t="shared" si="17"/>
        <v>43525</v>
      </c>
      <c r="B109" s="19">
        <f t="shared" si="23"/>
        <v>28</v>
      </c>
      <c r="C109" s="19">
        <f t="shared" si="24"/>
        <v>31</v>
      </c>
      <c r="D109" s="18">
        <f t="shared" si="18"/>
        <v>0</v>
      </c>
      <c r="E109" s="30">
        <f t="shared" si="13"/>
        <v>0.6181608952544978</v>
      </c>
      <c r="F109" s="20">
        <f t="shared" si="19"/>
        <v>769879.08776771848</v>
      </c>
      <c r="G109" s="20">
        <f t="shared" si="16"/>
        <v>475909.14613220893</v>
      </c>
      <c r="H109" s="20"/>
      <c r="I109" s="20">
        <f t="shared" si="14"/>
        <v>89242566.98504594</v>
      </c>
      <c r="J109" s="20">
        <f t="shared" si="15"/>
        <v>234083.68888629298</v>
      </c>
      <c r="K109" s="20">
        <f t="shared" si="25"/>
        <v>535795.3988814255</v>
      </c>
      <c r="M109" s="20">
        <f t="shared" si="20"/>
        <v>7551.0867382675151</v>
      </c>
      <c r="N109" s="20">
        <f t="shared" si="21"/>
        <v>17283.722544562112</v>
      </c>
      <c r="O109" s="20">
        <f>SUM(M109:N109)</f>
        <v>24834.809282829629</v>
      </c>
    </row>
    <row r="110" spans="1:15" x14ac:dyDescent="0.2">
      <c r="A110" s="17">
        <f t="shared" si="17"/>
        <v>43556</v>
      </c>
      <c r="B110" s="19">
        <f t="shared" si="23"/>
        <v>31</v>
      </c>
      <c r="C110" s="19">
        <f t="shared" si="24"/>
        <v>30</v>
      </c>
      <c r="D110" s="18">
        <f t="shared" si="18"/>
        <v>0</v>
      </c>
      <c r="E110" s="30">
        <f t="shared" si="13"/>
        <v>0.61407776370731659</v>
      </c>
      <c r="F110" s="20">
        <f t="shared" si="19"/>
        <v>745044.27848488884</v>
      </c>
      <c r="G110" s="20">
        <f t="shared" si="16"/>
        <v>457515.12439493177</v>
      </c>
      <c r="H110" s="20"/>
      <c r="I110" s="20">
        <f t="shared" si="14"/>
        <v>89008483.29615964</v>
      </c>
      <c r="J110" s="20">
        <f t="shared" si="15"/>
        <v>153208.24794834189</v>
      </c>
      <c r="K110" s="20">
        <f t="shared" si="25"/>
        <v>591836.03053654695</v>
      </c>
      <c r="M110" s="20">
        <f t="shared" si="20"/>
        <v>5106.9415982780629</v>
      </c>
      <c r="N110" s="20">
        <f t="shared" si="21"/>
        <v>19727.867684551566</v>
      </c>
      <c r="O110" s="20">
        <f t="shared" ref="O110:O173" si="26">SUM(M110:N110)</f>
        <v>24834.809282829629</v>
      </c>
    </row>
    <row r="111" spans="1:15" x14ac:dyDescent="0.2">
      <c r="A111" s="17">
        <f t="shared" si="17"/>
        <v>43586</v>
      </c>
      <c r="B111" s="19">
        <f t="shared" si="23"/>
        <v>30</v>
      </c>
      <c r="C111" s="19">
        <f t="shared" si="24"/>
        <v>31</v>
      </c>
      <c r="D111" s="18">
        <f t="shared" si="18"/>
        <v>0</v>
      </c>
      <c r="E111" s="30">
        <f t="shared" si="13"/>
        <v>0.61015202719267814</v>
      </c>
      <c r="F111" s="20">
        <f t="shared" si="19"/>
        <v>769879.08776771848</v>
      </c>
      <c r="G111" s="20">
        <f t="shared" si="16"/>
        <v>469743.28609472321</v>
      </c>
      <c r="H111" s="20"/>
      <c r="I111" s="20">
        <f t="shared" si="14"/>
        <v>88855275.048211291</v>
      </c>
      <c r="J111" s="20">
        <f t="shared" si="15"/>
        <v>198181.57267473266</v>
      </c>
      <c r="K111" s="20">
        <f t="shared" si="25"/>
        <v>571697.51509298582</v>
      </c>
      <c r="M111" s="20">
        <f t="shared" si="20"/>
        <v>6392.9539572494405</v>
      </c>
      <c r="N111" s="20">
        <f t="shared" si="21"/>
        <v>18441.855325580189</v>
      </c>
      <c r="O111" s="20">
        <f t="shared" si="26"/>
        <v>24834.809282829629</v>
      </c>
    </row>
    <row r="112" spans="1:15" x14ac:dyDescent="0.2">
      <c r="A112" s="17">
        <f t="shared" si="17"/>
        <v>43617</v>
      </c>
      <c r="B112" s="19">
        <f t="shared" si="23"/>
        <v>31</v>
      </c>
      <c r="C112" s="19">
        <f t="shared" si="24"/>
        <v>30</v>
      </c>
      <c r="D112" s="18">
        <f t="shared" si="18"/>
        <v>0</v>
      </c>
      <c r="E112" s="30">
        <f t="shared" ref="E112:E175" si="27">IF(B112=0,0,E111/(1+E$14)^B112)</f>
        <v>0.60612179653601184</v>
      </c>
      <c r="F112" s="20">
        <f t="shared" si="19"/>
        <v>745044.27848488884</v>
      </c>
      <c r="G112" s="20">
        <f t="shared" si="16"/>
        <v>451587.57657413755</v>
      </c>
      <c r="H112" s="20"/>
      <c r="I112" s="20">
        <f t="shared" si="14"/>
        <v>88657093.475536555</v>
      </c>
      <c r="J112" s="20">
        <f t="shared" si="15"/>
        <v>155544.71239428187</v>
      </c>
      <c r="K112" s="20">
        <f t="shared" si="25"/>
        <v>589499.56609060697</v>
      </c>
      <c r="M112" s="20">
        <f t="shared" si="20"/>
        <v>5184.8237464760623</v>
      </c>
      <c r="N112" s="20">
        <f t="shared" si="21"/>
        <v>19649.985536353564</v>
      </c>
      <c r="O112" s="20">
        <f t="shared" si="26"/>
        <v>24834.809282829629</v>
      </c>
    </row>
    <row r="113" spans="1:15" x14ac:dyDescent="0.2">
      <c r="A113" s="17">
        <f t="shared" si="17"/>
        <v>43647</v>
      </c>
      <c r="B113" s="19">
        <f t="shared" si="23"/>
        <v>30</v>
      </c>
      <c r="C113" s="19">
        <f t="shared" si="24"/>
        <v>31</v>
      </c>
      <c r="D113" s="18">
        <f t="shared" si="18"/>
        <v>0</v>
      </c>
      <c r="E113" s="30">
        <f t="shared" si="27"/>
        <v>0.60224692170808403</v>
      </c>
      <c r="F113" s="20">
        <f t="shared" si="19"/>
        <v>769879.08776771848</v>
      </c>
      <c r="G113" s="20">
        <f t="shared" si="16"/>
        <v>463657.31069553632</v>
      </c>
      <c r="H113" s="20"/>
      <c r="I113" s="20">
        <f t="shared" si="14"/>
        <v>88501548.763142273</v>
      </c>
      <c r="J113" s="20">
        <f t="shared" si="15"/>
        <v>200457.45824356703</v>
      </c>
      <c r="K113" s="20">
        <f t="shared" si="25"/>
        <v>569421.62952415145</v>
      </c>
      <c r="M113" s="20">
        <f t="shared" si="20"/>
        <v>6466.369620760227</v>
      </c>
      <c r="N113" s="20">
        <f t="shared" si="21"/>
        <v>18368.439662069402</v>
      </c>
      <c r="O113" s="20">
        <f t="shared" si="26"/>
        <v>24834.809282829629</v>
      </c>
    </row>
    <row r="114" spans="1:15" x14ac:dyDescent="0.2">
      <c r="A114" s="17">
        <f t="shared" si="17"/>
        <v>43678</v>
      </c>
      <c r="B114" s="19">
        <f t="shared" si="23"/>
        <v>31</v>
      </c>
      <c r="C114" s="19">
        <f t="shared" si="24"/>
        <v>31</v>
      </c>
      <c r="D114" s="18">
        <f t="shared" si="18"/>
        <v>0</v>
      </c>
      <c r="E114" s="30">
        <f t="shared" si="27"/>
        <v>0.59826890656009146</v>
      </c>
      <c r="F114" s="20">
        <f t="shared" si="19"/>
        <v>769879.08776771848</v>
      </c>
      <c r="G114" s="20">
        <f t="shared" si="16"/>
        <v>460594.7200222736</v>
      </c>
      <c r="H114" s="20"/>
      <c r="I114" s="20">
        <f t="shared" si="14"/>
        <v>88301091.304898709</v>
      </c>
      <c r="J114" s="20">
        <f t="shared" si="15"/>
        <v>182746.65460343775</v>
      </c>
      <c r="K114" s="20">
        <f t="shared" si="25"/>
        <v>587132.43316428072</v>
      </c>
      <c r="M114" s="20">
        <f t="shared" si="20"/>
        <v>5895.0533743044434</v>
      </c>
      <c r="N114" s="20">
        <f t="shared" si="21"/>
        <v>18939.755908525185</v>
      </c>
      <c r="O114" s="20">
        <f t="shared" si="26"/>
        <v>24834.809282829629</v>
      </c>
    </row>
    <row r="115" spans="1:15" x14ac:dyDescent="0.2">
      <c r="A115" s="17">
        <f t="shared" si="17"/>
        <v>43709</v>
      </c>
      <c r="B115" s="19">
        <f t="shared" si="23"/>
        <v>31</v>
      </c>
      <c r="C115" s="19">
        <f t="shared" si="24"/>
        <v>30</v>
      </c>
      <c r="D115" s="18">
        <f t="shared" si="18"/>
        <v>0</v>
      </c>
      <c r="E115" s="30">
        <f t="shared" si="27"/>
        <v>0.59431716735299167</v>
      </c>
      <c r="F115" s="20">
        <f t="shared" si="19"/>
        <v>745044.27848488884</v>
      </c>
      <c r="G115" s="20">
        <f t="shared" si="16"/>
        <v>442792.60514169262</v>
      </c>
      <c r="H115" s="20"/>
      <c r="I115" s="20">
        <f t="shared" si="14"/>
        <v>88118344.650295272</v>
      </c>
      <c r="J115" s="20">
        <f t="shared" si="15"/>
        <v>159126.96606695827</v>
      </c>
      <c r="K115" s="20">
        <f t="shared" si="25"/>
        <v>585917.31241793057</v>
      </c>
      <c r="M115" s="20">
        <f t="shared" si="20"/>
        <v>5304.2322022319422</v>
      </c>
      <c r="N115" s="20">
        <f t="shared" si="21"/>
        <v>19530.577080597686</v>
      </c>
      <c r="O115" s="20">
        <f t="shared" si="26"/>
        <v>24834.809282829629</v>
      </c>
    </row>
    <row r="116" spans="1:15" x14ac:dyDescent="0.2">
      <c r="A116" s="17">
        <f t="shared" si="17"/>
        <v>43739</v>
      </c>
      <c r="B116" s="19">
        <f t="shared" si="23"/>
        <v>30</v>
      </c>
      <c r="C116" s="19">
        <f t="shared" si="24"/>
        <v>31</v>
      </c>
      <c r="D116" s="18">
        <f t="shared" si="18"/>
        <v>0</v>
      </c>
      <c r="E116" s="30">
        <f t="shared" si="27"/>
        <v>0.59051775831549702</v>
      </c>
      <c r="F116" s="20">
        <f t="shared" si="19"/>
        <v>769879.08776771848</v>
      </c>
      <c r="G116" s="20">
        <f t="shared" si="16"/>
        <v>454627.27308257291</v>
      </c>
      <c r="H116" s="20"/>
      <c r="I116" s="20">
        <f t="shared" si="14"/>
        <v>87959217.684228316</v>
      </c>
      <c r="J116" s="20">
        <f t="shared" si="15"/>
        <v>203946.8327348911</v>
      </c>
      <c r="K116" s="20">
        <f t="shared" si="25"/>
        <v>565932.25503282738</v>
      </c>
      <c r="M116" s="20">
        <f t="shared" si="20"/>
        <v>6578.9300882222933</v>
      </c>
      <c r="N116" s="20">
        <f t="shared" si="21"/>
        <v>18255.879194607336</v>
      </c>
      <c r="O116" s="20">
        <f t="shared" si="26"/>
        <v>24834.809282829629</v>
      </c>
    </row>
    <row r="117" spans="1:15" x14ac:dyDescent="0.2">
      <c r="A117" s="17">
        <f t="shared" si="17"/>
        <v>43770</v>
      </c>
      <c r="B117" s="19">
        <f t="shared" si="23"/>
        <v>31</v>
      </c>
      <c r="C117" s="19">
        <f t="shared" si="24"/>
        <v>30</v>
      </c>
      <c r="D117" s="18">
        <f t="shared" si="18"/>
        <v>0</v>
      </c>
      <c r="E117" s="30">
        <f t="shared" si="27"/>
        <v>0.586617217684961</v>
      </c>
      <c r="F117" s="20">
        <f t="shared" si="19"/>
        <v>745044.27848488884</v>
      </c>
      <c r="G117" s="20">
        <f t="shared" si="16"/>
        <v>437055.80169690476</v>
      </c>
      <c r="H117" s="20"/>
      <c r="I117" s="20">
        <f t="shared" si="14"/>
        <v>87755270.851493418</v>
      </c>
      <c r="J117" s="20">
        <f t="shared" si="15"/>
        <v>161541.11972869118</v>
      </c>
      <c r="K117" s="20">
        <f t="shared" si="25"/>
        <v>583503.15875619766</v>
      </c>
      <c r="M117" s="20">
        <f t="shared" si="20"/>
        <v>5384.7039909563728</v>
      </c>
      <c r="N117" s="20">
        <f t="shared" si="21"/>
        <v>19450.105291873257</v>
      </c>
      <c r="O117" s="20">
        <f t="shared" si="26"/>
        <v>24834.809282829629</v>
      </c>
    </row>
    <row r="118" spans="1:15" x14ac:dyDescent="0.2">
      <c r="A118" s="17">
        <f t="shared" si="17"/>
        <v>43800</v>
      </c>
      <c r="B118" s="19">
        <f t="shared" si="23"/>
        <v>30</v>
      </c>
      <c r="C118" s="19">
        <f t="shared" si="24"/>
        <v>31</v>
      </c>
      <c r="D118" s="18">
        <f t="shared" si="18"/>
        <v>0</v>
      </c>
      <c r="E118" s="30">
        <f t="shared" si="27"/>
        <v>0.58286703364038928</v>
      </c>
      <c r="F118" s="20">
        <f t="shared" si="19"/>
        <v>769879.08776771848</v>
      </c>
      <c r="G118" s="20">
        <f t="shared" si="16"/>
        <v>448737.14014893898</v>
      </c>
      <c r="H118" s="20"/>
      <c r="I118" s="20">
        <f t="shared" si="14"/>
        <v>87593729.731764734</v>
      </c>
      <c r="J118" s="20">
        <f t="shared" si="15"/>
        <v>206298.39322588593</v>
      </c>
      <c r="K118" s="20">
        <f t="shared" si="25"/>
        <v>563580.69454183255</v>
      </c>
      <c r="M118" s="20">
        <f t="shared" si="20"/>
        <v>6654.7868782543846</v>
      </c>
      <c r="N118" s="20">
        <f t="shared" si="21"/>
        <v>18180.022404575244</v>
      </c>
      <c r="O118" s="20">
        <f t="shared" si="26"/>
        <v>24834.809282829629</v>
      </c>
    </row>
    <row r="119" spans="1:15" x14ac:dyDescent="0.2">
      <c r="A119" s="5">
        <f t="shared" si="17"/>
        <v>43831</v>
      </c>
      <c r="B119" s="8">
        <f t="shared" si="23"/>
        <v>31</v>
      </c>
      <c r="C119" s="8">
        <f t="shared" si="24"/>
        <v>31</v>
      </c>
      <c r="D119" s="4">
        <f t="shared" si="18"/>
        <v>0</v>
      </c>
      <c r="E119" s="29">
        <f t="shared" si="27"/>
        <v>0.57901702825968793</v>
      </c>
      <c r="F119" s="9">
        <f t="shared" si="19"/>
        <v>769879.08776771848</v>
      </c>
      <c r="G119" s="9">
        <f t="shared" si="16"/>
        <v>445773.10151854379</v>
      </c>
      <c r="H119" s="9"/>
      <c r="I119" s="9">
        <f t="shared" si="14"/>
        <v>87387431.338538855</v>
      </c>
      <c r="J119" s="9">
        <f t="shared" si="15"/>
        <v>188821.77090388478</v>
      </c>
      <c r="K119" s="9">
        <f t="shared" si="25"/>
        <v>581057.31686383369</v>
      </c>
      <c r="M119" s="9">
        <f t="shared" si="20"/>
        <v>6091.0248678672515</v>
      </c>
      <c r="N119" s="9">
        <f t="shared" si="21"/>
        <v>18743.784414962378</v>
      </c>
      <c r="O119" s="9">
        <f t="shared" si="26"/>
        <v>24834.809282829629</v>
      </c>
    </row>
    <row r="120" spans="1:15" x14ac:dyDescent="0.2">
      <c r="A120" s="5">
        <f t="shared" si="17"/>
        <v>43862</v>
      </c>
      <c r="B120" s="8">
        <f t="shared" si="23"/>
        <v>31</v>
      </c>
      <c r="C120" s="8">
        <f t="shared" si="24"/>
        <v>29</v>
      </c>
      <c r="D120" s="4">
        <f t="shared" si="18"/>
        <v>0</v>
      </c>
      <c r="E120" s="29">
        <f t="shared" si="27"/>
        <v>0.57519245327833313</v>
      </c>
      <c r="F120" s="9">
        <f t="shared" si="19"/>
        <v>720209.4692020592</v>
      </c>
      <c r="G120" s="9">
        <f t="shared" si="16"/>
        <v>414259.05146461853</v>
      </c>
      <c r="H120" s="9"/>
      <c r="I120" s="9">
        <f t="shared" si="14"/>
        <v>87198609.56763497</v>
      </c>
      <c r="J120" s="9">
        <f t="shared" si="15"/>
        <v>140407.66780408064</v>
      </c>
      <c r="K120" s="9">
        <f t="shared" si="25"/>
        <v>579801.80139797856</v>
      </c>
      <c r="M120" s="9">
        <f t="shared" si="20"/>
        <v>4841.6437173820914</v>
      </c>
      <c r="N120" s="9">
        <f t="shared" si="21"/>
        <v>19993.165565447536</v>
      </c>
      <c r="O120" s="9">
        <f t="shared" si="26"/>
        <v>24834.809282829629</v>
      </c>
    </row>
    <row r="121" spans="1:15" x14ac:dyDescent="0.2">
      <c r="A121" s="5">
        <f t="shared" si="17"/>
        <v>43891</v>
      </c>
      <c r="B121" s="8">
        <f t="shared" si="23"/>
        <v>29</v>
      </c>
      <c r="C121" s="8">
        <f t="shared" si="24"/>
        <v>31</v>
      </c>
      <c r="D121" s="4">
        <f t="shared" si="18"/>
        <v>0</v>
      </c>
      <c r="E121" s="29">
        <f t="shared" si="27"/>
        <v>0.57163749857315393</v>
      </c>
      <c r="F121" s="9">
        <f t="shared" si="19"/>
        <v>769879.08776771848</v>
      </c>
      <c r="G121" s="9">
        <f t="shared" si="16"/>
        <v>440091.75593532022</v>
      </c>
      <c r="H121" s="9"/>
      <c r="I121" s="9">
        <f t="shared" si="14"/>
        <v>87058201.899830893</v>
      </c>
      <c r="J121" s="9">
        <f t="shared" si="15"/>
        <v>228473.10016062588</v>
      </c>
      <c r="K121" s="9">
        <f t="shared" si="25"/>
        <v>541405.9876070926</v>
      </c>
      <c r="M121" s="9">
        <f t="shared" si="20"/>
        <v>7370.1000051814799</v>
      </c>
      <c r="N121" s="9">
        <f t="shared" si="21"/>
        <v>17464.709277648148</v>
      </c>
      <c r="O121" s="9">
        <f t="shared" si="26"/>
        <v>24834.809282829629</v>
      </c>
    </row>
    <row r="122" spans="1:15" x14ac:dyDescent="0.2">
      <c r="A122" s="5">
        <f t="shared" si="17"/>
        <v>43922</v>
      </c>
      <c r="B122" s="8">
        <f t="shared" si="23"/>
        <v>31</v>
      </c>
      <c r="C122" s="8">
        <f t="shared" si="24"/>
        <v>30</v>
      </c>
      <c r="D122" s="4">
        <f t="shared" si="18"/>
        <v>0</v>
      </c>
      <c r="E122" s="29">
        <f t="shared" si="27"/>
        <v>0.56786166752027756</v>
      </c>
      <c r="F122" s="9">
        <f t="shared" si="19"/>
        <v>745044.27848488884</v>
      </c>
      <c r="G122" s="9">
        <f t="shared" si="16"/>
        <v>423082.086356871</v>
      </c>
      <c r="H122" s="9"/>
      <c r="I122" s="9">
        <f t="shared" si="14"/>
        <v>86829728.799670264</v>
      </c>
      <c r="J122" s="9">
        <f t="shared" si="15"/>
        <v>167695.2425017202</v>
      </c>
      <c r="K122" s="9">
        <f t="shared" si="25"/>
        <v>577349.03598316864</v>
      </c>
      <c r="M122" s="9">
        <f t="shared" si="20"/>
        <v>5589.8414167240071</v>
      </c>
      <c r="N122" s="9">
        <f t="shared" si="21"/>
        <v>19244.96786610562</v>
      </c>
      <c r="O122" s="9">
        <f t="shared" si="26"/>
        <v>24834.809282829629</v>
      </c>
    </row>
    <row r="123" spans="1:15" x14ac:dyDescent="0.2">
      <c r="A123" s="5">
        <f t="shared" si="17"/>
        <v>43952</v>
      </c>
      <c r="B123" s="8">
        <f t="shared" si="23"/>
        <v>30</v>
      </c>
      <c r="C123" s="8">
        <f t="shared" si="24"/>
        <v>31</v>
      </c>
      <c r="D123" s="4">
        <f t="shared" si="18"/>
        <v>0</v>
      </c>
      <c r="E123" s="29">
        <f t="shared" si="27"/>
        <v>0.56423138579506216</v>
      </c>
      <c r="F123" s="9">
        <f t="shared" si="19"/>
        <v>769879.08776771848</v>
      </c>
      <c r="G123" s="9">
        <f t="shared" si="16"/>
        <v>434389.9445858181</v>
      </c>
      <c r="H123" s="9"/>
      <c r="I123" s="9">
        <f t="shared" si="14"/>
        <v>86662033.557168543</v>
      </c>
      <c r="J123" s="9">
        <f t="shared" si="15"/>
        <v>212292.95446661441</v>
      </c>
      <c r="K123" s="9">
        <f t="shared" si="25"/>
        <v>557586.13330110407</v>
      </c>
      <c r="M123" s="9">
        <f t="shared" si="20"/>
        <v>6848.1598215036902</v>
      </c>
      <c r="N123" s="9">
        <f t="shared" si="21"/>
        <v>17986.649461325938</v>
      </c>
      <c r="O123" s="9">
        <f t="shared" si="26"/>
        <v>24834.809282829629</v>
      </c>
    </row>
    <row r="124" spans="1:15" x14ac:dyDescent="0.2">
      <c r="A124" s="5">
        <f t="shared" si="17"/>
        <v>43983</v>
      </c>
      <c r="B124" s="8">
        <f t="shared" si="23"/>
        <v>31</v>
      </c>
      <c r="C124" s="8">
        <f t="shared" si="24"/>
        <v>30</v>
      </c>
      <c r="D124" s="4">
        <f t="shared" si="18"/>
        <v>0</v>
      </c>
      <c r="E124" s="29">
        <f t="shared" si="27"/>
        <v>0.56050447425967442</v>
      </c>
      <c r="F124" s="9">
        <f t="shared" si="19"/>
        <v>745044.27848488884</v>
      </c>
      <c r="G124" s="9">
        <f t="shared" si="16"/>
        <v>417600.65161235107</v>
      </c>
      <c r="H124" s="9"/>
      <c r="I124" s="9">
        <f t="shared" si="14"/>
        <v>86449740.602701932</v>
      </c>
      <c r="J124" s="9">
        <f t="shared" si="15"/>
        <v>170221.86353621411</v>
      </c>
      <c r="K124" s="9">
        <f t="shared" si="25"/>
        <v>574822.41494867473</v>
      </c>
      <c r="M124" s="9">
        <f t="shared" si="20"/>
        <v>5674.0621178738038</v>
      </c>
      <c r="N124" s="9">
        <f t="shared" si="21"/>
        <v>19160.747164955825</v>
      </c>
      <c r="O124" s="9">
        <f t="shared" si="26"/>
        <v>24834.809282829629</v>
      </c>
    </row>
    <row r="125" spans="1:15" x14ac:dyDescent="0.2">
      <c r="A125" s="5">
        <f t="shared" si="17"/>
        <v>44013</v>
      </c>
      <c r="B125" s="8">
        <f t="shared" si="23"/>
        <v>30</v>
      </c>
      <c r="C125" s="8">
        <f t="shared" si="24"/>
        <v>31</v>
      </c>
      <c r="D125" s="4">
        <f t="shared" si="18"/>
        <v>0</v>
      </c>
      <c r="E125" s="29">
        <f t="shared" si="27"/>
        <v>0.55692122632062646</v>
      </c>
      <c r="F125" s="9">
        <f t="shared" si="19"/>
        <v>769879.08776771848</v>
      </c>
      <c r="G125" s="9">
        <f t="shared" si="16"/>
        <v>428762.00567820296</v>
      </c>
      <c r="H125" s="9"/>
      <c r="I125" s="9">
        <f t="shared" si="14"/>
        <v>86279518.739165723</v>
      </c>
      <c r="J125" s="9">
        <f t="shared" si="15"/>
        <v>214754.06632316776</v>
      </c>
      <c r="K125" s="9">
        <f t="shared" si="25"/>
        <v>555125.02144455072</v>
      </c>
      <c r="M125" s="9">
        <f t="shared" si="20"/>
        <v>6927.5505265537986</v>
      </c>
      <c r="N125" s="9">
        <f t="shared" si="21"/>
        <v>17907.258756275831</v>
      </c>
      <c r="O125" s="9">
        <f t="shared" si="26"/>
        <v>24834.809282829629</v>
      </c>
    </row>
    <row r="126" spans="1:15" x14ac:dyDescent="0.2">
      <c r="A126" s="5">
        <f t="shared" si="17"/>
        <v>44044</v>
      </c>
      <c r="B126" s="8">
        <f t="shared" si="23"/>
        <v>31</v>
      </c>
      <c r="C126" s="8">
        <f t="shared" si="24"/>
        <v>31</v>
      </c>
      <c r="D126" s="4">
        <f t="shared" si="18"/>
        <v>0</v>
      </c>
      <c r="E126" s="29">
        <f t="shared" si="27"/>
        <v>0.55324260050339746</v>
      </c>
      <c r="F126" s="9">
        <f t="shared" si="19"/>
        <v>769879.08776771848</v>
      </c>
      <c r="G126" s="9">
        <f t="shared" si="16"/>
        <v>425929.90858979593</v>
      </c>
      <c r="H126" s="9"/>
      <c r="I126" s="9">
        <f t="shared" si="14"/>
        <v>86064764.672842562</v>
      </c>
      <c r="J126" s="9">
        <f t="shared" si="15"/>
        <v>197616.45833321754</v>
      </c>
      <c r="K126" s="9">
        <f t="shared" si="25"/>
        <v>572262.62943450094</v>
      </c>
      <c r="M126" s="9">
        <f t="shared" si="20"/>
        <v>6374.7244623618562</v>
      </c>
      <c r="N126" s="9">
        <f t="shared" si="21"/>
        <v>18460.084820467771</v>
      </c>
      <c r="O126" s="9">
        <f t="shared" si="26"/>
        <v>24834.809282829629</v>
      </c>
    </row>
    <row r="127" spans="1:15" x14ac:dyDescent="0.2">
      <c r="A127" s="5">
        <f t="shared" si="17"/>
        <v>44075</v>
      </c>
      <c r="B127" s="8">
        <f t="shared" si="23"/>
        <v>31</v>
      </c>
      <c r="C127" s="8">
        <f t="shared" si="24"/>
        <v>30</v>
      </c>
      <c r="D127" s="4">
        <f t="shared" si="18"/>
        <v>0</v>
      </c>
      <c r="E127" s="29">
        <f t="shared" si="27"/>
        <v>0.54958827307391822</v>
      </c>
      <c r="F127" s="9">
        <f t="shared" si="19"/>
        <v>745044.27848488884</v>
      </c>
      <c r="G127" s="9">
        <f t="shared" si="16"/>
        <v>409467.59837611346</v>
      </c>
      <c r="H127" s="9"/>
      <c r="I127" s="9">
        <f t="shared" si="14"/>
        <v>85867148.214509338</v>
      </c>
      <c r="J127" s="9">
        <f t="shared" si="15"/>
        <v>174095.64223325648</v>
      </c>
      <c r="K127" s="9">
        <f t="shared" si="25"/>
        <v>570948.63625163236</v>
      </c>
      <c r="M127" s="9">
        <f t="shared" si="20"/>
        <v>5803.1880744418831</v>
      </c>
      <c r="N127" s="9">
        <f t="shared" si="21"/>
        <v>19031.621208387744</v>
      </c>
      <c r="O127" s="9">
        <f t="shared" si="26"/>
        <v>24834.809282829629</v>
      </c>
    </row>
    <row r="128" spans="1:15" x14ac:dyDescent="0.2">
      <c r="A128" s="5">
        <f t="shared" si="17"/>
        <v>44105</v>
      </c>
      <c r="B128" s="8">
        <f t="shared" si="23"/>
        <v>30</v>
      </c>
      <c r="C128" s="8">
        <f t="shared" si="24"/>
        <v>31</v>
      </c>
      <c r="D128" s="4">
        <f t="shared" si="18"/>
        <v>0</v>
      </c>
      <c r="E128" s="29">
        <f t="shared" si="27"/>
        <v>0.5460748112957261</v>
      </c>
      <c r="F128" s="9">
        <f t="shared" si="19"/>
        <v>769879.08776771848</v>
      </c>
      <c r="G128" s="9">
        <f t="shared" si="16"/>
        <v>420411.57757328264</v>
      </c>
      <c r="H128" s="9"/>
      <c r="I128" s="9">
        <f t="shared" si="14"/>
        <v>85693052.572276086</v>
      </c>
      <c r="J128" s="9">
        <f t="shared" si="15"/>
        <v>218527.407299435</v>
      </c>
      <c r="K128" s="9">
        <f t="shared" si="25"/>
        <v>551351.68046828348</v>
      </c>
      <c r="M128" s="9">
        <f t="shared" si="20"/>
        <v>7049.2712032075806</v>
      </c>
      <c r="N128" s="9">
        <f t="shared" si="21"/>
        <v>17785.538079622049</v>
      </c>
      <c r="O128" s="9">
        <f t="shared" si="26"/>
        <v>24834.809282829629</v>
      </c>
    </row>
    <row r="129" spans="1:15" x14ac:dyDescent="0.2">
      <c r="A129" s="5">
        <f t="shared" si="17"/>
        <v>44136</v>
      </c>
      <c r="B129" s="8">
        <f t="shared" si="23"/>
        <v>31</v>
      </c>
      <c r="C129" s="8">
        <f t="shared" si="24"/>
        <v>30</v>
      </c>
      <c r="D129" s="4">
        <f t="shared" si="18"/>
        <v>0</v>
      </c>
      <c r="E129" s="29">
        <f t="shared" si="27"/>
        <v>0.54246782918760583</v>
      </c>
      <c r="F129" s="9">
        <f t="shared" si="19"/>
        <v>745044.27848488884</v>
      </c>
      <c r="G129" s="9">
        <f t="shared" si="16"/>
        <v>404162.55239834369</v>
      </c>
      <c r="H129" s="9"/>
      <c r="I129" s="9">
        <f t="shared" si="14"/>
        <v>85474525.164976656</v>
      </c>
      <c r="J129" s="9">
        <f t="shared" si="15"/>
        <v>176706.27504630433</v>
      </c>
      <c r="K129" s="9">
        <f t="shared" si="25"/>
        <v>568338.00343858451</v>
      </c>
      <c r="M129" s="9">
        <f t="shared" si="20"/>
        <v>5890.2091682101445</v>
      </c>
      <c r="N129" s="9">
        <f t="shared" si="21"/>
        <v>18944.600114619483</v>
      </c>
      <c r="O129" s="9">
        <f t="shared" si="26"/>
        <v>24834.809282829629</v>
      </c>
    </row>
    <row r="130" spans="1:15" x14ac:dyDescent="0.2">
      <c r="A130" s="5">
        <f t="shared" si="17"/>
        <v>44166</v>
      </c>
      <c r="B130" s="8">
        <f t="shared" si="23"/>
        <v>30</v>
      </c>
      <c r="C130" s="8">
        <f t="shared" si="24"/>
        <v>31</v>
      </c>
      <c r="D130" s="4">
        <f t="shared" si="18"/>
        <v>0</v>
      </c>
      <c r="E130" s="29">
        <f t="shared" si="27"/>
        <v>0.53899988768097695</v>
      </c>
      <c r="F130" s="9">
        <f t="shared" si="19"/>
        <v>769879.08776771848</v>
      </c>
      <c r="G130" s="9">
        <f t="shared" si="16"/>
        <v>414964.74183473323</v>
      </c>
      <c r="H130" s="9"/>
      <c r="I130" s="9">
        <f t="shared" si="14"/>
        <v>85297818.889930353</v>
      </c>
      <c r="J130" s="9">
        <f t="shared" si="15"/>
        <v>221070.35271213565</v>
      </c>
      <c r="K130" s="9">
        <f t="shared" si="25"/>
        <v>548808.73505558283</v>
      </c>
      <c r="M130" s="9">
        <f t="shared" si="20"/>
        <v>7131.3017003914729</v>
      </c>
      <c r="N130" s="9">
        <f t="shared" si="21"/>
        <v>17703.507582438157</v>
      </c>
      <c r="O130" s="9">
        <f t="shared" si="26"/>
        <v>24834.809282829629</v>
      </c>
    </row>
    <row r="131" spans="1:15" x14ac:dyDescent="0.2">
      <c r="A131" s="17">
        <f t="shared" si="17"/>
        <v>44197</v>
      </c>
      <c r="B131" s="19">
        <f t="shared" si="23"/>
        <v>31</v>
      </c>
      <c r="C131" s="19">
        <f t="shared" si="24"/>
        <v>31</v>
      </c>
      <c r="D131" s="18">
        <f t="shared" si="18"/>
        <v>0</v>
      </c>
      <c r="E131" s="30">
        <f t="shared" si="27"/>
        <v>0.53543963749010837</v>
      </c>
      <c r="F131" s="20">
        <f t="shared" si="19"/>
        <v>769879.08776771848</v>
      </c>
      <c r="G131" s="20">
        <f t="shared" si="16"/>
        <v>412223.7796655625</v>
      </c>
      <c r="H131" s="20"/>
      <c r="I131" s="20">
        <f t="shared" si="14"/>
        <v>85076748.537218213</v>
      </c>
      <c r="J131" s="20">
        <f t="shared" si="15"/>
        <v>204185.98436219548</v>
      </c>
      <c r="K131" s="20">
        <f t="shared" si="25"/>
        <v>565693.103405523</v>
      </c>
      <c r="M131" s="20">
        <f t="shared" si="20"/>
        <v>6586.6446568450156</v>
      </c>
      <c r="N131" s="20">
        <f t="shared" si="21"/>
        <v>18248.164625984613</v>
      </c>
      <c r="O131" s="20">
        <f t="shared" si="26"/>
        <v>24834.809282829629</v>
      </c>
    </row>
    <row r="132" spans="1:15" x14ac:dyDescent="0.2">
      <c r="A132" s="17">
        <f t="shared" si="17"/>
        <v>44228</v>
      </c>
      <c r="B132" s="19">
        <f t="shared" si="23"/>
        <v>31</v>
      </c>
      <c r="C132" s="19">
        <f t="shared" si="24"/>
        <v>28</v>
      </c>
      <c r="D132" s="18">
        <f t="shared" si="18"/>
        <v>0</v>
      </c>
      <c r="E132" s="30">
        <f t="shared" si="27"/>
        <v>0.53190290378173133</v>
      </c>
      <c r="F132" s="20">
        <f t="shared" si="19"/>
        <v>695374.65991922957</v>
      </c>
      <c r="G132" s="20">
        <f t="shared" si="16"/>
        <v>369871.80082727212</v>
      </c>
      <c r="H132" s="20"/>
      <c r="I132" s="20">
        <f t="shared" si="14"/>
        <v>84872562.552856013</v>
      </c>
      <c r="J132" s="20">
        <f t="shared" si="15"/>
        <v>131039.2318498207</v>
      </c>
      <c r="K132" s="20">
        <f t="shared" si="25"/>
        <v>564335.42806940887</v>
      </c>
      <c r="M132" s="20">
        <f t="shared" si="20"/>
        <v>4679.9725660650247</v>
      </c>
      <c r="N132" s="20">
        <f t="shared" si="21"/>
        <v>20154.836716764603</v>
      </c>
      <c r="O132" s="20">
        <f t="shared" si="26"/>
        <v>24834.809282829629</v>
      </c>
    </row>
    <row r="133" spans="1:15" x14ac:dyDescent="0.2">
      <c r="A133" s="17">
        <f t="shared" si="17"/>
        <v>44256</v>
      </c>
      <c r="B133" s="19">
        <f t="shared" si="23"/>
        <v>28</v>
      </c>
      <c r="C133" s="19">
        <f t="shared" si="24"/>
        <v>31</v>
      </c>
      <c r="D133" s="18">
        <f t="shared" si="18"/>
        <v>0</v>
      </c>
      <c r="E133" s="30">
        <f t="shared" si="27"/>
        <v>0.52872851831812495</v>
      </c>
      <c r="F133" s="20">
        <f t="shared" si="19"/>
        <v>769879.08776771848</v>
      </c>
      <c r="G133" s="20">
        <f t="shared" si="16"/>
        <v>407057.02935953549</v>
      </c>
      <c r="H133" s="20"/>
      <c r="I133" s="20">
        <f t="shared" si="14"/>
        <v>84741523.321006194</v>
      </c>
      <c r="J133" s="20">
        <f t="shared" si="15"/>
        <v>261107.09897893405</v>
      </c>
      <c r="K133" s="20">
        <f t="shared" si="25"/>
        <v>508771.98878878442</v>
      </c>
      <c r="M133" s="20">
        <f t="shared" si="20"/>
        <v>8422.8096444817438</v>
      </c>
      <c r="N133" s="20">
        <f t="shared" si="21"/>
        <v>16411.999638347883</v>
      </c>
      <c r="O133" s="20">
        <f t="shared" si="26"/>
        <v>24834.809282829629</v>
      </c>
    </row>
    <row r="134" spans="1:15" x14ac:dyDescent="0.2">
      <c r="A134" s="17">
        <f t="shared" si="17"/>
        <v>44287</v>
      </c>
      <c r="B134" s="19">
        <f t="shared" si="23"/>
        <v>31</v>
      </c>
      <c r="C134" s="19">
        <f t="shared" si="24"/>
        <v>30</v>
      </c>
      <c r="D134" s="18">
        <f t="shared" si="18"/>
        <v>0</v>
      </c>
      <c r="E134" s="30">
        <f t="shared" si="27"/>
        <v>0.52523611349340649</v>
      </c>
      <c r="F134" s="20">
        <f t="shared" si="19"/>
        <v>745044.27848488884</v>
      </c>
      <c r="G134" s="20">
        <f t="shared" si="16"/>
        <v>391324.16121190222</v>
      </c>
      <c r="H134" s="20"/>
      <c r="I134" s="20">
        <f t="shared" si="14"/>
        <v>84480416.222027257</v>
      </c>
      <c r="J134" s="20">
        <f t="shared" si="15"/>
        <v>183316.31342611159</v>
      </c>
      <c r="K134" s="20">
        <f t="shared" si="25"/>
        <v>561727.96505877725</v>
      </c>
      <c r="M134" s="20">
        <f t="shared" si="20"/>
        <v>6110.5437808703864</v>
      </c>
      <c r="N134" s="20">
        <f t="shared" si="21"/>
        <v>18724.265501959242</v>
      </c>
      <c r="O134" s="20">
        <f t="shared" si="26"/>
        <v>24834.809282829629</v>
      </c>
    </row>
    <row r="135" spans="1:15" x14ac:dyDescent="0.2">
      <c r="A135" s="17">
        <f t="shared" si="17"/>
        <v>44317</v>
      </c>
      <c r="B135" s="19">
        <f t="shared" si="23"/>
        <v>30</v>
      </c>
      <c r="C135" s="19">
        <f t="shared" si="24"/>
        <v>31</v>
      </c>
      <c r="D135" s="18">
        <f t="shared" si="18"/>
        <v>0</v>
      </c>
      <c r="E135" s="30">
        <f t="shared" si="27"/>
        <v>0.52187833258777738</v>
      </c>
      <c r="F135" s="20">
        <f t="shared" si="19"/>
        <v>769879.08776771848</v>
      </c>
      <c r="G135" s="20">
        <f t="shared" si="16"/>
        <v>401783.21461841604</v>
      </c>
      <c r="H135" s="20"/>
      <c r="I135" s="20">
        <f t="shared" si="14"/>
        <v>84297099.90860115</v>
      </c>
      <c r="J135" s="20">
        <f t="shared" si="15"/>
        <v>227509.00876966154</v>
      </c>
      <c r="K135" s="20">
        <f t="shared" si="25"/>
        <v>542370.07899805694</v>
      </c>
      <c r="M135" s="20">
        <f t="shared" si="20"/>
        <v>7339.000282892308</v>
      </c>
      <c r="N135" s="20">
        <f t="shared" si="21"/>
        <v>17495.808999937322</v>
      </c>
      <c r="O135" s="20">
        <f t="shared" si="26"/>
        <v>24834.809282829629</v>
      </c>
    </row>
    <row r="136" spans="1:15" x14ac:dyDescent="0.2">
      <c r="A136" s="17">
        <f t="shared" si="17"/>
        <v>44348</v>
      </c>
      <c r="B136" s="19">
        <f t="shared" si="23"/>
        <v>31</v>
      </c>
      <c r="C136" s="19">
        <f t="shared" si="24"/>
        <v>30</v>
      </c>
      <c r="D136" s="18">
        <f t="shared" si="18"/>
        <v>0</v>
      </c>
      <c r="E136" s="30">
        <f t="shared" si="27"/>
        <v>0.51843117522156745</v>
      </c>
      <c r="F136" s="20">
        <f t="shared" si="19"/>
        <v>745044.27848488884</v>
      </c>
      <c r="G136" s="20">
        <f t="shared" si="16"/>
        <v>386254.18088702572</v>
      </c>
      <c r="H136" s="20"/>
      <c r="I136" s="20">
        <f t="shared" si="14"/>
        <v>84069590.899831489</v>
      </c>
      <c r="J136" s="20">
        <f t="shared" si="15"/>
        <v>186047.97695893724</v>
      </c>
      <c r="K136" s="20">
        <f t="shared" si="25"/>
        <v>558996.3015259516</v>
      </c>
      <c r="M136" s="20">
        <f t="shared" si="20"/>
        <v>6201.5992319645748</v>
      </c>
      <c r="N136" s="20">
        <f t="shared" si="21"/>
        <v>18633.210050865055</v>
      </c>
      <c r="O136" s="20">
        <f t="shared" si="26"/>
        <v>24834.809282829629</v>
      </c>
    </row>
    <row r="137" spans="1:15" x14ac:dyDescent="0.2">
      <c r="A137" s="17">
        <f t="shared" si="17"/>
        <v>44378</v>
      </c>
      <c r="B137" s="19">
        <f t="shared" si="23"/>
        <v>30</v>
      </c>
      <c r="C137" s="19">
        <f t="shared" si="24"/>
        <v>31</v>
      </c>
      <c r="D137" s="18">
        <f t="shared" si="18"/>
        <v>0</v>
      </c>
      <c r="E137" s="30">
        <f t="shared" si="27"/>
        <v>0.51511689759228618</v>
      </c>
      <c r="F137" s="20">
        <f t="shared" si="19"/>
        <v>769879.08776771848</v>
      </c>
      <c r="G137" s="20">
        <f t="shared" si="16"/>
        <v>396577.72721208655</v>
      </c>
      <c r="H137" s="20"/>
      <c r="I137" s="20">
        <f t="shared" si="14"/>
        <v>83883542.922872558</v>
      </c>
      <c r="J137" s="20">
        <f t="shared" si="15"/>
        <v>230169.84686804225</v>
      </c>
      <c r="K137" s="20">
        <f t="shared" si="25"/>
        <v>539709.24089967622</v>
      </c>
      <c r="M137" s="20">
        <f t="shared" si="20"/>
        <v>7424.8337699368467</v>
      </c>
      <c r="N137" s="20">
        <f t="shared" si="21"/>
        <v>17409.975512892783</v>
      </c>
      <c r="O137" s="20">
        <f t="shared" si="26"/>
        <v>24834.809282829629</v>
      </c>
    </row>
    <row r="138" spans="1:15" x14ac:dyDescent="0.2">
      <c r="A138" s="17">
        <f t="shared" si="17"/>
        <v>44409</v>
      </c>
      <c r="B138" s="19">
        <f t="shared" si="23"/>
        <v>31</v>
      </c>
      <c r="C138" s="19">
        <f t="shared" si="24"/>
        <v>31</v>
      </c>
      <c r="D138" s="18">
        <f t="shared" si="18"/>
        <v>0</v>
      </c>
      <c r="E138" s="30">
        <f t="shared" si="27"/>
        <v>0.51171440146030545</v>
      </c>
      <c r="F138" s="20">
        <f t="shared" si="19"/>
        <v>769879.08776771848</v>
      </c>
      <c r="G138" s="20">
        <f t="shared" si="16"/>
        <v>393958.21659386402</v>
      </c>
      <c r="H138" s="20"/>
      <c r="I138" s="20">
        <f t="shared" si="14"/>
        <v>83653373.07600452</v>
      </c>
      <c r="J138" s="20">
        <f t="shared" si="15"/>
        <v>213650.30564632395</v>
      </c>
      <c r="K138" s="20">
        <f t="shared" si="25"/>
        <v>556228.78212139453</v>
      </c>
      <c r="M138" s="20">
        <f t="shared" si="20"/>
        <v>6891.9453434298048</v>
      </c>
      <c r="N138" s="20">
        <f t="shared" si="21"/>
        <v>17942.863939399824</v>
      </c>
      <c r="O138" s="20">
        <f t="shared" si="26"/>
        <v>24834.809282829629</v>
      </c>
    </row>
    <row r="139" spans="1:15" x14ac:dyDescent="0.2">
      <c r="A139" s="17">
        <f t="shared" si="17"/>
        <v>44440</v>
      </c>
      <c r="B139" s="19">
        <f t="shared" si="23"/>
        <v>31</v>
      </c>
      <c r="C139" s="19">
        <f t="shared" si="24"/>
        <v>30</v>
      </c>
      <c r="D139" s="18">
        <f t="shared" si="18"/>
        <v>0</v>
      </c>
      <c r="E139" s="30">
        <f t="shared" si="27"/>
        <v>0.50833437979961904</v>
      </c>
      <c r="F139" s="20">
        <f t="shared" si="19"/>
        <v>745044.27848488884</v>
      </c>
      <c r="G139" s="20">
        <f t="shared" si="16"/>
        <v>378731.62122687063</v>
      </c>
      <c r="H139" s="20"/>
      <c r="I139" s="20">
        <f t="shared" si="14"/>
        <v>83439722.77035819</v>
      </c>
      <c r="J139" s="20">
        <f t="shared" si="15"/>
        <v>190236.10195224383</v>
      </c>
      <c r="K139" s="20">
        <f t="shared" si="25"/>
        <v>554808.17653264501</v>
      </c>
      <c r="M139" s="20">
        <f t="shared" si="20"/>
        <v>6341.2033984081272</v>
      </c>
      <c r="N139" s="20">
        <f t="shared" si="21"/>
        <v>18493.6058844215</v>
      </c>
      <c r="O139" s="20">
        <f t="shared" si="26"/>
        <v>24834.809282829629</v>
      </c>
    </row>
    <row r="140" spans="1:15" x14ac:dyDescent="0.2">
      <c r="A140" s="17">
        <f t="shared" si="17"/>
        <v>44470</v>
      </c>
      <c r="B140" s="19">
        <f t="shared" si="23"/>
        <v>30</v>
      </c>
      <c r="C140" s="19">
        <f t="shared" si="24"/>
        <v>31</v>
      </c>
      <c r="D140" s="18">
        <f t="shared" si="18"/>
        <v>0</v>
      </c>
      <c r="E140" s="30">
        <f t="shared" si="27"/>
        <v>0.50508464995371538</v>
      </c>
      <c r="F140" s="20">
        <f t="shared" si="19"/>
        <v>769879.08776771848</v>
      </c>
      <c r="G140" s="20">
        <f t="shared" si="16"/>
        <v>388854.10955184378</v>
      </c>
      <c r="H140" s="20"/>
      <c r="I140" s="20">
        <f t="shared" si="14"/>
        <v>83249486.66840595</v>
      </c>
      <c r="J140" s="20">
        <f t="shared" si="15"/>
        <v>234249.3839007176</v>
      </c>
      <c r="K140" s="20">
        <f t="shared" si="25"/>
        <v>535629.70386700088</v>
      </c>
      <c r="M140" s="20">
        <f t="shared" si="20"/>
        <v>7556.4317387328256</v>
      </c>
      <c r="N140" s="20">
        <f t="shared" si="21"/>
        <v>17278.377544096802</v>
      </c>
      <c r="O140" s="20">
        <f t="shared" si="26"/>
        <v>24834.809282829629</v>
      </c>
    </row>
    <row r="141" spans="1:15" x14ac:dyDescent="0.2">
      <c r="A141" s="17">
        <f t="shared" si="17"/>
        <v>44501</v>
      </c>
      <c r="B141" s="19">
        <f t="shared" si="23"/>
        <v>31</v>
      </c>
      <c r="C141" s="19">
        <f t="shared" si="24"/>
        <v>30</v>
      </c>
      <c r="D141" s="18">
        <f t="shared" si="18"/>
        <v>0</v>
      </c>
      <c r="E141" s="30">
        <f t="shared" si="27"/>
        <v>0.50174841971971795</v>
      </c>
      <c r="F141" s="20">
        <f t="shared" si="19"/>
        <v>745044.27848488884</v>
      </c>
      <c r="G141" s="20">
        <f t="shared" si="16"/>
        <v>373824.78935101046</v>
      </c>
      <c r="H141" s="20"/>
      <c r="I141" s="20">
        <f t="shared" ref="I141:I204" si="28">I140-J140</f>
        <v>83015237.284505233</v>
      </c>
      <c r="J141" s="20">
        <f t="shared" ref="J141:J204" si="29">F141-K141</f>
        <v>193058.59477162699</v>
      </c>
      <c r="K141" s="20">
        <f t="shared" si="25"/>
        <v>551985.68371326185</v>
      </c>
      <c r="M141" s="20">
        <f t="shared" si="20"/>
        <v>6435.2864923875659</v>
      </c>
      <c r="N141" s="20">
        <f t="shared" si="21"/>
        <v>18399.522790442061</v>
      </c>
      <c r="O141" s="20">
        <f t="shared" si="26"/>
        <v>24834.809282829629</v>
      </c>
    </row>
    <row r="142" spans="1:15" x14ac:dyDescent="0.2">
      <c r="A142" s="17">
        <f t="shared" si="17"/>
        <v>44531</v>
      </c>
      <c r="B142" s="19">
        <f t="shared" si="23"/>
        <v>30</v>
      </c>
      <c r="C142" s="19">
        <f t="shared" si="24"/>
        <v>31</v>
      </c>
      <c r="D142" s="18">
        <f t="shared" si="18"/>
        <v>0</v>
      </c>
      <c r="E142" s="30">
        <f t="shared" si="27"/>
        <v>0.49854079324491429</v>
      </c>
      <c r="F142" s="20">
        <f t="shared" si="19"/>
        <v>769879.08776771848</v>
      </c>
      <c r="G142" s="20">
        <f t="shared" si="16"/>
        <v>383816.13111838937</v>
      </c>
      <c r="H142" s="20"/>
      <c r="I142" s="20">
        <f t="shared" si="28"/>
        <v>82822178.68973361</v>
      </c>
      <c r="J142" s="20">
        <f t="shared" si="29"/>
        <v>236998.69630174083</v>
      </c>
      <c r="K142" s="20">
        <f t="shared" si="25"/>
        <v>532880.39146597765</v>
      </c>
      <c r="M142" s="20">
        <f t="shared" si="20"/>
        <v>7645.1192355400262</v>
      </c>
      <c r="N142" s="20">
        <f t="shared" si="21"/>
        <v>17189.690047289601</v>
      </c>
      <c r="O142" s="20">
        <f t="shared" si="26"/>
        <v>24834.809282829629</v>
      </c>
    </row>
    <row r="143" spans="1:15" x14ac:dyDescent="0.2">
      <c r="A143" s="5">
        <f t="shared" si="17"/>
        <v>44562</v>
      </c>
      <c r="B143" s="8">
        <f t="shared" si="23"/>
        <v>31</v>
      </c>
      <c r="C143" s="8">
        <f t="shared" si="24"/>
        <v>31</v>
      </c>
      <c r="D143" s="4">
        <f t="shared" si="18"/>
        <v>0</v>
      </c>
      <c r="E143" s="29">
        <f t="shared" si="27"/>
        <v>0.49524778707761707</v>
      </c>
      <c r="F143" s="9">
        <f t="shared" si="19"/>
        <v>769879.08776771848</v>
      </c>
      <c r="G143" s="9">
        <f t="shared" si="16"/>
        <v>381280.91453429713</v>
      </c>
      <c r="H143" s="9"/>
      <c r="I143" s="9">
        <f t="shared" si="28"/>
        <v>82585179.993431866</v>
      </c>
      <c r="J143" s="9">
        <f t="shared" si="29"/>
        <v>220752.94497265515</v>
      </c>
      <c r="K143" s="9">
        <f t="shared" si="25"/>
        <v>549126.14279506332</v>
      </c>
      <c r="M143" s="9">
        <f t="shared" si="20"/>
        <v>7121.0627410533916</v>
      </c>
      <c r="N143" s="9">
        <f t="shared" si="21"/>
        <v>17713.746541776236</v>
      </c>
      <c r="O143" s="9">
        <f t="shared" si="26"/>
        <v>24834.809282829629</v>
      </c>
    </row>
    <row r="144" spans="1:15" x14ac:dyDescent="0.2">
      <c r="A144" s="5">
        <f t="shared" si="17"/>
        <v>44593</v>
      </c>
      <c r="B144" s="8">
        <f t="shared" si="23"/>
        <v>31</v>
      </c>
      <c r="C144" s="8">
        <f t="shared" si="24"/>
        <v>28</v>
      </c>
      <c r="D144" s="4">
        <f t="shared" si="18"/>
        <v>0</v>
      </c>
      <c r="E144" s="29">
        <f t="shared" si="27"/>
        <v>0.49197653216872195</v>
      </c>
      <c r="F144" s="9">
        <f t="shared" si="19"/>
        <v>695374.65991922957</v>
      </c>
      <c r="G144" s="9">
        <f t="shared" si="16"/>
        <v>342108.01374506694</v>
      </c>
      <c r="H144" s="9"/>
      <c r="I144" s="9">
        <f t="shared" si="28"/>
        <v>82364427.048459217</v>
      </c>
      <c r="J144" s="9">
        <f t="shared" si="29"/>
        <v>147716.34964802978</v>
      </c>
      <c r="K144" s="9">
        <f t="shared" si="25"/>
        <v>547658.31027119979</v>
      </c>
      <c r="M144" s="9">
        <f t="shared" si="20"/>
        <v>5275.5839160010637</v>
      </c>
      <c r="N144" s="9">
        <f t="shared" si="21"/>
        <v>19559.225366828563</v>
      </c>
      <c r="O144" s="9">
        <f t="shared" si="26"/>
        <v>24834.809282829629</v>
      </c>
    </row>
    <row r="145" spans="1:15" x14ac:dyDescent="0.2">
      <c r="A145" s="5">
        <f t="shared" si="17"/>
        <v>44621</v>
      </c>
      <c r="B145" s="8">
        <f t="shared" si="23"/>
        <v>28</v>
      </c>
      <c r="C145" s="8">
        <f t="shared" si="24"/>
        <v>31</v>
      </c>
      <c r="D145" s="4">
        <f t="shared" si="18"/>
        <v>0</v>
      </c>
      <c r="E145" s="29">
        <f t="shared" si="27"/>
        <v>0.48904042646023965</v>
      </c>
      <c r="F145" s="9">
        <f t="shared" si="19"/>
        <v>769879.08776771848</v>
      </c>
      <c r="G145" s="9">
        <f t="shared" si="16"/>
        <v>376501.99740474531</v>
      </c>
      <c r="H145" s="9"/>
      <c r="I145" s="9">
        <f t="shared" si="28"/>
        <v>82216710.698811188</v>
      </c>
      <c r="J145" s="9">
        <f t="shared" si="29"/>
        <v>276265.59376132314</v>
      </c>
      <c r="K145" s="9">
        <f t="shared" si="25"/>
        <v>493613.49400639534</v>
      </c>
      <c r="M145" s="9">
        <f t="shared" si="20"/>
        <v>8911.7933471394554</v>
      </c>
      <c r="N145" s="9">
        <f t="shared" si="21"/>
        <v>15923.015935690173</v>
      </c>
      <c r="O145" s="9">
        <f t="shared" si="26"/>
        <v>24834.809282829629</v>
      </c>
    </row>
    <row r="146" spans="1:15" x14ac:dyDescent="0.2">
      <c r="A146" s="5">
        <f t="shared" si="17"/>
        <v>44652</v>
      </c>
      <c r="B146" s="8">
        <f t="shared" si="23"/>
        <v>31</v>
      </c>
      <c r="C146" s="8">
        <f t="shared" si="24"/>
        <v>30</v>
      </c>
      <c r="D146" s="4">
        <f t="shared" si="18"/>
        <v>0</v>
      </c>
      <c r="E146" s="29">
        <f t="shared" si="27"/>
        <v>0.48581017296401252</v>
      </c>
      <c r="F146" s="9">
        <f t="shared" si="19"/>
        <v>745044.27848488884</v>
      </c>
      <c r="G146" s="9">
        <f t="shared" si="16"/>
        <v>361950.08979659178</v>
      </c>
      <c r="H146" s="9"/>
      <c r="I146" s="9">
        <f t="shared" si="28"/>
        <v>81940445.105049863</v>
      </c>
      <c r="J146" s="9">
        <f t="shared" si="29"/>
        <v>200205.11287399789</v>
      </c>
      <c r="K146" s="9">
        <f t="shared" si="25"/>
        <v>544839.16561089095</v>
      </c>
      <c r="M146" s="9">
        <f t="shared" si="20"/>
        <v>6673.5037624665965</v>
      </c>
      <c r="N146" s="9">
        <f t="shared" si="21"/>
        <v>18161.305520363032</v>
      </c>
      <c r="O146" s="9">
        <f t="shared" si="26"/>
        <v>24834.809282829629</v>
      </c>
    </row>
    <row r="147" spans="1:15" x14ac:dyDescent="0.2">
      <c r="A147" s="5">
        <f t="shared" si="17"/>
        <v>44682</v>
      </c>
      <c r="B147" s="8">
        <f t="shared" si="23"/>
        <v>30</v>
      </c>
      <c r="C147" s="8">
        <f t="shared" si="24"/>
        <v>31</v>
      </c>
      <c r="D147" s="4">
        <f t="shared" si="18"/>
        <v>0</v>
      </c>
      <c r="E147" s="29">
        <f t="shared" si="27"/>
        <v>0.48270443807520352</v>
      </c>
      <c r="F147" s="9">
        <f t="shared" si="19"/>
        <v>769879.08776771848</v>
      </c>
      <c r="G147" s="9">
        <f t="shared" si="16"/>
        <v>371624.05244676681</v>
      </c>
      <c r="H147" s="9"/>
      <c r="I147" s="9">
        <f t="shared" si="28"/>
        <v>81740239.992175862</v>
      </c>
      <c r="J147" s="9">
        <f t="shared" si="29"/>
        <v>243959.92245900724</v>
      </c>
      <c r="K147" s="9">
        <f t="shared" si="25"/>
        <v>525919.16530871124</v>
      </c>
      <c r="M147" s="9">
        <f t="shared" si="20"/>
        <v>7869.6749180324914</v>
      </c>
      <c r="N147" s="9">
        <f t="shared" si="21"/>
        <v>16965.134364797137</v>
      </c>
      <c r="O147" s="9">
        <f t="shared" si="26"/>
        <v>24834.809282829629</v>
      </c>
    </row>
    <row r="148" spans="1:15" x14ac:dyDescent="0.2">
      <c r="A148" s="5">
        <f t="shared" si="17"/>
        <v>44713</v>
      </c>
      <c r="B148" s="8">
        <f t="shared" si="23"/>
        <v>31</v>
      </c>
      <c r="C148" s="8">
        <f t="shared" si="24"/>
        <v>30</v>
      </c>
      <c r="D148" s="4">
        <f t="shared" si="18"/>
        <v>0</v>
      </c>
      <c r="E148" s="29">
        <f t="shared" si="27"/>
        <v>0.47951603561526179</v>
      </c>
      <c r="F148" s="9">
        <f t="shared" si="19"/>
        <v>745044.27848488884</v>
      </c>
      <c r="G148" s="9">
        <f t="shared" si="16"/>
        <v>357260.67877690698</v>
      </c>
      <c r="H148" s="9"/>
      <c r="I148" s="9">
        <f t="shared" si="28"/>
        <v>81496280.069716856</v>
      </c>
      <c r="J148" s="9">
        <f t="shared" si="29"/>
        <v>203158.45913583622</v>
      </c>
      <c r="K148" s="9">
        <f t="shared" si="25"/>
        <v>541885.81934905262</v>
      </c>
      <c r="M148" s="9">
        <f t="shared" si="20"/>
        <v>6771.9486378612073</v>
      </c>
      <c r="N148" s="9">
        <f t="shared" si="21"/>
        <v>18062.860644968419</v>
      </c>
      <c r="O148" s="9">
        <f t="shared" si="26"/>
        <v>24834.809282829629</v>
      </c>
    </row>
    <row r="149" spans="1:15" x14ac:dyDescent="0.2">
      <c r="A149" s="5">
        <f t="shared" si="17"/>
        <v>44743</v>
      </c>
      <c r="B149" s="8">
        <f t="shared" si="23"/>
        <v>30</v>
      </c>
      <c r="C149" s="8">
        <f t="shared" si="24"/>
        <v>31</v>
      </c>
      <c r="D149" s="4">
        <f t="shared" si="18"/>
        <v>0</v>
      </c>
      <c r="E149" s="29">
        <f t="shared" si="27"/>
        <v>0.47645053850459501</v>
      </c>
      <c r="F149" s="9">
        <f t="shared" si="19"/>
        <v>769879.08776771848</v>
      </c>
      <c r="G149" s="9">
        <f t="shared" si="16"/>
        <v>366809.30595035583</v>
      </c>
      <c r="H149" s="9"/>
      <c r="I149" s="9">
        <f t="shared" si="28"/>
        <v>81293121.610581025</v>
      </c>
      <c r="J149" s="9">
        <f t="shared" si="29"/>
        <v>246836.69558892521</v>
      </c>
      <c r="K149" s="9">
        <f t="shared" si="25"/>
        <v>523042.39217879326</v>
      </c>
      <c r="M149" s="9">
        <f t="shared" si="20"/>
        <v>7962.4740512556518</v>
      </c>
      <c r="N149" s="9">
        <f t="shared" si="21"/>
        <v>16872.335231573976</v>
      </c>
      <c r="O149" s="9">
        <f t="shared" si="26"/>
        <v>24834.809282829629</v>
      </c>
    </row>
    <row r="150" spans="1:15" x14ac:dyDescent="0.2">
      <c r="A150" s="5">
        <f t="shared" si="17"/>
        <v>44774</v>
      </c>
      <c r="B150" s="8">
        <f t="shared" si="23"/>
        <v>31</v>
      </c>
      <c r="C150" s="8">
        <f t="shared" si="24"/>
        <v>31</v>
      </c>
      <c r="D150" s="4">
        <f t="shared" si="18"/>
        <v>0</v>
      </c>
      <c r="E150" s="29">
        <f t="shared" si="27"/>
        <v>0.47330344486057108</v>
      </c>
      <c r="F150" s="9">
        <f t="shared" si="19"/>
        <v>769879.08776771848</v>
      </c>
      <c r="G150" s="9">
        <f t="shared" si="16"/>
        <v>364386.42436657508</v>
      </c>
      <c r="H150" s="9"/>
      <c r="I150" s="9">
        <f t="shared" si="28"/>
        <v>81046284.914992094</v>
      </c>
      <c r="J150" s="9">
        <f t="shared" si="29"/>
        <v>230985.38036429742</v>
      </c>
      <c r="K150" s="9">
        <f t="shared" si="25"/>
        <v>538893.70740342105</v>
      </c>
      <c r="M150" s="9">
        <f t="shared" si="20"/>
        <v>7451.1413020741102</v>
      </c>
      <c r="N150" s="9">
        <f t="shared" si="21"/>
        <v>17383.667980755519</v>
      </c>
      <c r="O150" s="9">
        <f t="shared" si="26"/>
        <v>24834.809282829629</v>
      </c>
    </row>
    <row r="151" spans="1:15" x14ac:dyDescent="0.2">
      <c r="A151" s="5">
        <f t="shared" si="17"/>
        <v>44805</v>
      </c>
      <c r="B151" s="8">
        <f t="shared" si="23"/>
        <v>31</v>
      </c>
      <c r="C151" s="8">
        <f t="shared" si="24"/>
        <v>30</v>
      </c>
      <c r="D151" s="4">
        <f t="shared" si="18"/>
        <v>0</v>
      </c>
      <c r="E151" s="29">
        <f t="shared" si="27"/>
        <v>0.47017713868052052</v>
      </c>
      <c r="F151" s="9">
        <f t="shared" si="19"/>
        <v>745044.27848488884</v>
      </c>
      <c r="G151" s="9">
        <f t="shared" si="16"/>
        <v>350302.78704831796</v>
      </c>
      <c r="H151" s="9"/>
      <c r="I151" s="9">
        <f t="shared" si="28"/>
        <v>80815299.534627795</v>
      </c>
      <c r="J151" s="9">
        <f t="shared" si="29"/>
        <v>207686.44120939611</v>
      </c>
      <c r="K151" s="9">
        <f t="shared" si="25"/>
        <v>537357.83727549273</v>
      </c>
      <c r="M151" s="9">
        <f t="shared" si="20"/>
        <v>6922.8813736465372</v>
      </c>
      <c r="N151" s="9">
        <f t="shared" si="21"/>
        <v>17911.92790918309</v>
      </c>
      <c r="O151" s="9">
        <f t="shared" si="26"/>
        <v>24834.809282829629</v>
      </c>
    </row>
    <row r="152" spans="1:15" x14ac:dyDescent="0.2">
      <c r="A152" s="5">
        <f t="shared" si="17"/>
        <v>44835</v>
      </c>
      <c r="B152" s="8">
        <f t="shared" si="23"/>
        <v>30</v>
      </c>
      <c r="C152" s="8">
        <f t="shared" si="24"/>
        <v>31</v>
      </c>
      <c r="D152" s="4">
        <f t="shared" si="18"/>
        <v>0</v>
      </c>
      <c r="E152" s="29">
        <f t="shared" si="27"/>
        <v>0.46717134418549944</v>
      </c>
      <c r="F152" s="9">
        <f t="shared" si="19"/>
        <v>769879.08776771848</v>
      </c>
      <c r="G152" s="9">
        <f t="shared" si="16"/>
        <v>359665.44829275116</v>
      </c>
      <c r="H152" s="9"/>
      <c r="I152" s="9">
        <f t="shared" si="28"/>
        <v>80607613.093418404</v>
      </c>
      <c r="J152" s="9">
        <f t="shared" si="29"/>
        <v>251247.27802901453</v>
      </c>
      <c r="K152" s="9">
        <f t="shared" si="25"/>
        <v>518631.80973870395</v>
      </c>
      <c r="M152" s="9">
        <f t="shared" si="20"/>
        <v>8104.7509041617586</v>
      </c>
      <c r="N152" s="9">
        <f t="shared" si="21"/>
        <v>16730.058378667869</v>
      </c>
      <c r="O152" s="9">
        <f t="shared" si="26"/>
        <v>24834.809282829629</v>
      </c>
    </row>
    <row r="153" spans="1:15" x14ac:dyDescent="0.2">
      <c r="A153" s="5">
        <f t="shared" si="17"/>
        <v>44866</v>
      </c>
      <c r="B153" s="8">
        <f t="shared" si="23"/>
        <v>31</v>
      </c>
      <c r="C153" s="8">
        <f t="shared" si="24"/>
        <v>30</v>
      </c>
      <c r="D153" s="4">
        <f t="shared" si="18"/>
        <v>0</v>
      </c>
      <c r="E153" s="29">
        <f t="shared" si="27"/>
        <v>0.46408554230442522</v>
      </c>
      <c r="F153" s="9">
        <f t="shared" si="19"/>
        <v>745044.27848488884</v>
      </c>
      <c r="G153" s="9">
        <f t="shared" si="16"/>
        <v>345764.27802146884</v>
      </c>
      <c r="H153" s="9"/>
      <c r="I153" s="9">
        <f t="shared" si="28"/>
        <v>80356365.815389395</v>
      </c>
      <c r="J153" s="9">
        <f t="shared" si="29"/>
        <v>210737.98754088103</v>
      </c>
      <c r="K153" s="9">
        <f t="shared" si="25"/>
        <v>534306.29094400781</v>
      </c>
      <c r="M153" s="9">
        <f t="shared" si="20"/>
        <v>7024.5995846960341</v>
      </c>
      <c r="N153" s="9">
        <f t="shared" si="21"/>
        <v>17810.209698133593</v>
      </c>
      <c r="O153" s="9">
        <f t="shared" si="26"/>
        <v>24834.809282829629</v>
      </c>
    </row>
    <row r="154" spans="1:15" x14ac:dyDescent="0.2">
      <c r="A154" s="5">
        <f t="shared" si="17"/>
        <v>44896</v>
      </c>
      <c r="B154" s="8">
        <f t="shared" si="23"/>
        <v>30</v>
      </c>
      <c r="C154" s="8">
        <f t="shared" si="24"/>
        <v>31</v>
      </c>
      <c r="D154" s="4">
        <f t="shared" si="18"/>
        <v>0</v>
      </c>
      <c r="E154" s="29">
        <f t="shared" si="27"/>
        <v>0.46111869076376499</v>
      </c>
      <c r="F154" s="9">
        <f t="shared" si="19"/>
        <v>769879.08776771848</v>
      </c>
      <c r="G154" s="9">
        <f t="shared" si="16"/>
        <v>355005.63699785207</v>
      </c>
      <c r="H154" s="9"/>
      <c r="I154" s="9">
        <f t="shared" si="28"/>
        <v>80145627.827848509</v>
      </c>
      <c r="J154" s="9">
        <f t="shared" si="29"/>
        <v>254219.70513806998</v>
      </c>
      <c r="K154" s="9">
        <f t="shared" si="25"/>
        <v>515659.38262964849</v>
      </c>
      <c r="M154" s="9">
        <f t="shared" si="20"/>
        <v>8200.6356496151602</v>
      </c>
      <c r="N154" s="9">
        <f t="shared" si="21"/>
        <v>16634.173633214468</v>
      </c>
      <c r="O154" s="9">
        <f t="shared" si="26"/>
        <v>24834.809282829629</v>
      </c>
    </row>
    <row r="155" spans="1:15" x14ac:dyDescent="0.2">
      <c r="A155" s="17">
        <f t="shared" si="17"/>
        <v>44927</v>
      </c>
      <c r="B155" s="19">
        <f t="shared" si="23"/>
        <v>31</v>
      </c>
      <c r="C155" s="19">
        <f t="shared" si="24"/>
        <v>31</v>
      </c>
      <c r="D155" s="18">
        <f t="shared" si="18"/>
        <v>0</v>
      </c>
      <c r="E155" s="30">
        <f t="shared" si="27"/>
        <v>0.45807286840957473</v>
      </c>
      <c r="F155" s="20">
        <f t="shared" si="19"/>
        <v>769879.08776771848</v>
      </c>
      <c r="G155" s="20">
        <f t="shared" si="16"/>
        <v>352660.72206230555</v>
      </c>
      <c r="H155" s="20"/>
      <c r="I155" s="20">
        <f t="shared" si="28"/>
        <v>79891408.122710437</v>
      </c>
      <c r="J155" s="20">
        <f t="shared" si="29"/>
        <v>238664.39781512332</v>
      </c>
      <c r="K155" s="20">
        <f t="shared" si="25"/>
        <v>531214.68995259516</v>
      </c>
      <c r="M155" s="20">
        <f t="shared" si="20"/>
        <v>7698.8515424233328</v>
      </c>
      <c r="N155" s="20">
        <f t="shared" si="21"/>
        <v>17135.957740406295</v>
      </c>
      <c r="O155" s="20">
        <f t="shared" si="26"/>
        <v>24834.809282829629</v>
      </c>
    </row>
    <row r="156" spans="1:15" x14ac:dyDescent="0.2">
      <c r="A156" s="17">
        <f t="shared" si="17"/>
        <v>44958</v>
      </c>
      <c r="B156" s="19">
        <f t="shared" si="23"/>
        <v>31</v>
      </c>
      <c r="C156" s="19">
        <f t="shared" si="24"/>
        <v>28</v>
      </c>
      <c r="D156" s="18">
        <f t="shared" si="18"/>
        <v>0</v>
      </c>
      <c r="E156" s="30">
        <f t="shared" si="27"/>
        <v>0.45504716459319072</v>
      </c>
      <c r="F156" s="20">
        <f t="shared" si="19"/>
        <v>695374.65991922957</v>
      </c>
      <c r="G156" s="20">
        <f t="shared" si="16"/>
        <v>316428.26732619968</v>
      </c>
      <c r="H156" s="20"/>
      <c r="I156" s="20">
        <f t="shared" si="28"/>
        <v>79652743.724895313</v>
      </c>
      <c r="J156" s="20">
        <f t="shared" si="29"/>
        <v>165746.8994884342</v>
      </c>
      <c r="K156" s="20">
        <f t="shared" si="25"/>
        <v>529627.76043079537</v>
      </c>
      <c r="M156" s="20">
        <f t="shared" si="20"/>
        <v>5919.5321245869354</v>
      </c>
      <c r="N156" s="20">
        <f t="shared" si="21"/>
        <v>18915.27715824269</v>
      </c>
      <c r="O156" s="20">
        <f t="shared" si="26"/>
        <v>24834.809282829625</v>
      </c>
    </row>
    <row r="157" spans="1:15" x14ac:dyDescent="0.2">
      <c r="A157" s="17">
        <f t="shared" si="17"/>
        <v>44986</v>
      </c>
      <c r="B157" s="19">
        <f t="shared" si="23"/>
        <v>28</v>
      </c>
      <c r="C157" s="19">
        <f t="shared" si="24"/>
        <v>31</v>
      </c>
      <c r="D157" s="18">
        <f t="shared" si="18"/>
        <v>0</v>
      </c>
      <c r="E157" s="30">
        <f t="shared" si="27"/>
        <v>0.45233145258208907</v>
      </c>
      <c r="F157" s="20">
        <f t="shared" si="19"/>
        <v>769879.08776771848</v>
      </c>
      <c r="G157" s="20">
        <f t="shared" si="16"/>
        <v>348240.52608254575</v>
      </c>
      <c r="H157" s="20"/>
      <c r="I157" s="20">
        <f t="shared" si="28"/>
        <v>79486996.825406879</v>
      </c>
      <c r="J157" s="20">
        <f t="shared" si="29"/>
        <v>292654.27668522316</v>
      </c>
      <c r="K157" s="20">
        <f t="shared" si="25"/>
        <v>477224.81108249532</v>
      </c>
      <c r="M157" s="20">
        <f t="shared" si="20"/>
        <v>9440.4605382330046</v>
      </c>
      <c r="N157" s="20">
        <f t="shared" si="21"/>
        <v>15394.348744596624</v>
      </c>
      <c r="O157" s="20">
        <f t="shared" si="26"/>
        <v>24834.809282829629</v>
      </c>
    </row>
    <row r="158" spans="1:15" x14ac:dyDescent="0.2">
      <c r="A158" s="17">
        <f t="shared" si="17"/>
        <v>45017</v>
      </c>
      <c r="B158" s="19">
        <f t="shared" si="23"/>
        <v>31</v>
      </c>
      <c r="C158" s="19">
        <f t="shared" si="24"/>
        <v>30</v>
      </c>
      <c r="D158" s="18">
        <f t="shared" si="18"/>
        <v>0</v>
      </c>
      <c r="E158" s="30">
        <f t="shared" si="27"/>
        <v>0.44934367247823792</v>
      </c>
      <c r="F158" s="20">
        <f t="shared" si="19"/>
        <v>745044.27848488884</v>
      </c>
      <c r="G158" s="20">
        <f t="shared" si="16"/>
        <v>334780.93225329899</v>
      </c>
      <c r="H158" s="20"/>
      <c r="I158" s="20">
        <f t="shared" si="28"/>
        <v>79194342.548721656</v>
      </c>
      <c r="J158" s="20">
        <f t="shared" si="29"/>
        <v>218464.52339530573</v>
      </c>
      <c r="K158" s="20">
        <f t="shared" si="25"/>
        <v>526579.75508958311</v>
      </c>
      <c r="M158" s="20">
        <f t="shared" si="20"/>
        <v>7282.1507798435241</v>
      </c>
      <c r="N158" s="20">
        <f t="shared" si="21"/>
        <v>17552.658502986105</v>
      </c>
      <c r="O158" s="20">
        <f t="shared" si="26"/>
        <v>24834.809282829629</v>
      </c>
    </row>
    <row r="159" spans="1:15" x14ac:dyDescent="0.2">
      <c r="A159" s="17">
        <f t="shared" si="17"/>
        <v>45047</v>
      </c>
      <c r="B159" s="19">
        <f t="shared" si="23"/>
        <v>30</v>
      </c>
      <c r="C159" s="19">
        <f t="shared" si="24"/>
        <v>31</v>
      </c>
      <c r="D159" s="18">
        <f t="shared" si="18"/>
        <v>0</v>
      </c>
      <c r="E159" s="30">
        <f t="shared" si="27"/>
        <v>0.44647106420787835</v>
      </c>
      <c r="F159" s="20">
        <f t="shared" si="19"/>
        <v>769879.08776771848</v>
      </c>
      <c r="G159" s="20">
        <f t="shared" si="16"/>
        <v>343728.73562704388</v>
      </c>
      <c r="H159" s="20"/>
      <c r="I159" s="20">
        <f t="shared" si="28"/>
        <v>78975878.025326356</v>
      </c>
      <c r="J159" s="20">
        <f t="shared" si="29"/>
        <v>261745.91058867017</v>
      </c>
      <c r="K159" s="20">
        <f t="shared" si="25"/>
        <v>508133.1771790483</v>
      </c>
      <c r="M159" s="20">
        <f t="shared" si="20"/>
        <v>8443.4164706022639</v>
      </c>
      <c r="N159" s="20">
        <f t="shared" si="21"/>
        <v>16391.392812227365</v>
      </c>
      <c r="O159" s="20">
        <f t="shared" si="26"/>
        <v>24834.809282829629</v>
      </c>
    </row>
    <row r="160" spans="1:15" x14ac:dyDescent="0.2">
      <c r="A160" s="17">
        <f t="shared" si="17"/>
        <v>45078</v>
      </c>
      <c r="B160" s="19">
        <f t="shared" si="23"/>
        <v>31</v>
      </c>
      <c r="C160" s="19">
        <f t="shared" si="24"/>
        <v>30</v>
      </c>
      <c r="D160" s="18">
        <f t="shared" si="18"/>
        <v>0</v>
      </c>
      <c r="E160" s="30">
        <f t="shared" si="27"/>
        <v>0.44352199366464995</v>
      </c>
      <c r="F160" s="20">
        <f t="shared" si="19"/>
        <v>745044.27848488884</v>
      </c>
      <c r="G160" s="20">
        <f t="shared" si="16"/>
        <v>330443.52376205858</v>
      </c>
      <c r="H160" s="20"/>
      <c r="I160" s="20">
        <f t="shared" si="28"/>
        <v>78714132.114737689</v>
      </c>
      <c r="J160" s="20">
        <f t="shared" si="29"/>
        <v>221657.5430553045</v>
      </c>
      <c r="K160" s="20">
        <f t="shared" si="25"/>
        <v>523386.73542958434</v>
      </c>
      <c r="M160" s="20">
        <f t="shared" si="20"/>
        <v>7388.5847685101498</v>
      </c>
      <c r="N160" s="20">
        <f t="shared" si="21"/>
        <v>17446.224514319478</v>
      </c>
      <c r="O160" s="20">
        <f t="shared" si="26"/>
        <v>24834.809282829629</v>
      </c>
    </row>
    <row r="161" spans="1:15" x14ac:dyDescent="0.2">
      <c r="A161" s="17">
        <f t="shared" si="17"/>
        <v>45108</v>
      </c>
      <c r="B161" s="19">
        <f t="shared" si="23"/>
        <v>30</v>
      </c>
      <c r="C161" s="19">
        <f t="shared" si="24"/>
        <v>31</v>
      </c>
      <c r="D161" s="18">
        <f t="shared" si="18"/>
        <v>0</v>
      </c>
      <c r="E161" s="30">
        <f t="shared" si="27"/>
        <v>0.4406866027932026</v>
      </c>
      <c r="F161" s="20">
        <f t="shared" si="19"/>
        <v>769879.08776771848</v>
      </c>
      <c r="G161" s="20">
        <f t="shared" si="16"/>
        <v>339275.39974988572</v>
      </c>
      <c r="H161" s="20"/>
      <c r="I161" s="20">
        <f t="shared" si="28"/>
        <v>78492474.571682379</v>
      </c>
      <c r="J161" s="20">
        <f t="shared" si="29"/>
        <v>264856.14296469599</v>
      </c>
      <c r="K161" s="20">
        <f t="shared" si="25"/>
        <v>505022.94480302249</v>
      </c>
      <c r="M161" s="20">
        <f t="shared" si="20"/>
        <v>8543.7465472482581</v>
      </c>
      <c r="N161" s="20">
        <f t="shared" si="21"/>
        <v>16291.06273558137</v>
      </c>
      <c r="O161" s="20">
        <f t="shared" si="26"/>
        <v>24834.809282829629</v>
      </c>
    </row>
    <row r="162" spans="1:15" x14ac:dyDescent="0.2">
      <c r="A162" s="17">
        <f t="shared" si="17"/>
        <v>45139</v>
      </c>
      <c r="B162" s="19">
        <f t="shared" si="23"/>
        <v>31</v>
      </c>
      <c r="C162" s="19">
        <f t="shared" si="24"/>
        <v>31</v>
      </c>
      <c r="D162" s="18">
        <f t="shared" si="18"/>
        <v>0</v>
      </c>
      <c r="E162" s="30">
        <f t="shared" si="27"/>
        <v>0.43777574029106353</v>
      </c>
      <c r="F162" s="20">
        <f t="shared" si="19"/>
        <v>769879.08776771848</v>
      </c>
      <c r="G162" s="20">
        <f t="shared" si="16"/>
        <v>337034.38758212165</v>
      </c>
      <c r="H162" s="20"/>
      <c r="I162" s="20">
        <f t="shared" si="28"/>
        <v>78227618.428717688</v>
      </c>
      <c r="J162" s="20">
        <f t="shared" si="29"/>
        <v>249727.28363988124</v>
      </c>
      <c r="K162" s="20">
        <f t="shared" si="25"/>
        <v>520151.80412783724</v>
      </c>
      <c r="M162" s="20">
        <f t="shared" si="20"/>
        <v>8055.7188270929428</v>
      </c>
      <c r="N162" s="20">
        <f t="shared" si="21"/>
        <v>16779.090455736685</v>
      </c>
      <c r="O162" s="20">
        <f t="shared" si="26"/>
        <v>24834.809282829629</v>
      </c>
    </row>
    <row r="163" spans="1:15" x14ac:dyDescent="0.2">
      <c r="A163" s="17">
        <f t="shared" si="17"/>
        <v>45170</v>
      </c>
      <c r="B163" s="19">
        <f t="shared" si="23"/>
        <v>31</v>
      </c>
      <c r="C163" s="19">
        <f t="shared" si="24"/>
        <v>30</v>
      </c>
      <c r="D163" s="18">
        <f t="shared" si="18"/>
        <v>0</v>
      </c>
      <c r="E163" s="30">
        <f t="shared" si="27"/>
        <v>0.434884104877864</v>
      </c>
      <c r="F163" s="20">
        <f t="shared" si="19"/>
        <v>745044.27848488884</v>
      </c>
      <c r="G163" s="20">
        <f t="shared" ref="G163:G226" si="30">E163*F163</f>
        <v>324007.91414327489</v>
      </c>
      <c r="H163" s="20"/>
      <c r="I163" s="20">
        <f t="shared" si="28"/>
        <v>77977891.14507781</v>
      </c>
      <c r="J163" s="20">
        <f t="shared" si="29"/>
        <v>226552.96332161839</v>
      </c>
      <c r="K163" s="20">
        <f t="shared" si="25"/>
        <v>518491.31516327045</v>
      </c>
      <c r="M163" s="20">
        <f t="shared" si="20"/>
        <v>7551.7654440539463</v>
      </c>
      <c r="N163" s="20">
        <f t="shared" si="21"/>
        <v>17283.04383877568</v>
      </c>
      <c r="O163" s="20">
        <f t="shared" si="26"/>
        <v>24834.809282829629</v>
      </c>
    </row>
    <row r="164" spans="1:15" x14ac:dyDescent="0.2">
      <c r="A164" s="17">
        <f t="shared" ref="A164:A227" si="31">IF(DATE(YEAR(A163),MONTH(A163),1)&lt;E$8,DATE(YEAR(A163),MONTH(A163)+1,1),A163)</f>
        <v>45200</v>
      </c>
      <c r="B164" s="19">
        <f t="shared" si="23"/>
        <v>30</v>
      </c>
      <c r="C164" s="19">
        <f t="shared" si="24"/>
        <v>31</v>
      </c>
      <c r="D164" s="18">
        <f t="shared" ref="D164:D227" si="32">IF(B164=0,0,IF(E$8=A164,E$7,0))</f>
        <v>0</v>
      </c>
      <c r="E164" s="30">
        <f t="shared" si="27"/>
        <v>0.43210393514846701</v>
      </c>
      <c r="F164" s="20">
        <f t="shared" ref="F164:F227" si="33">E$12*C164</f>
        <v>769879.08776771848</v>
      </c>
      <c r="G164" s="20">
        <f t="shared" si="30"/>
        <v>332667.78341294319</v>
      </c>
      <c r="H164" s="20"/>
      <c r="I164" s="20">
        <f t="shared" si="28"/>
        <v>77751338.181756198</v>
      </c>
      <c r="J164" s="20">
        <f t="shared" si="29"/>
        <v>269624.63681310159</v>
      </c>
      <c r="K164" s="20">
        <f t="shared" si="25"/>
        <v>500254.45095461688</v>
      </c>
      <c r="M164" s="20">
        <f t="shared" ref="M164:M227" si="34">IF(C164=0,0,J164/$C164)</f>
        <v>8697.5689294548902</v>
      </c>
      <c r="N164" s="20">
        <f t="shared" ref="N164:N227" si="35">IF(C164=0,0,K164/$C164)</f>
        <v>16137.240353374738</v>
      </c>
      <c r="O164" s="20">
        <f t="shared" si="26"/>
        <v>24834.809282829629</v>
      </c>
    </row>
    <row r="165" spans="1:15" x14ac:dyDescent="0.2">
      <c r="A165" s="17">
        <f t="shared" si="31"/>
        <v>45231</v>
      </c>
      <c r="B165" s="19">
        <f t="shared" ref="B165:B228" si="36">IF(C164=0,0,A165-A164)</f>
        <v>31</v>
      </c>
      <c r="C165" s="19">
        <f t="shared" ref="C165:C228" si="37">A166-A165</f>
        <v>30</v>
      </c>
      <c r="D165" s="18">
        <f t="shared" si="32"/>
        <v>0</v>
      </c>
      <c r="E165" s="30">
        <f t="shared" si="27"/>
        <v>0.42924976364908829</v>
      </c>
      <c r="F165" s="20">
        <f t="shared" si="33"/>
        <v>745044.27848488884</v>
      </c>
      <c r="G165" s="20">
        <f t="shared" si="30"/>
        <v>319810.08044774405</v>
      </c>
      <c r="H165" s="20"/>
      <c r="I165" s="20">
        <f t="shared" si="28"/>
        <v>77481713.544943094</v>
      </c>
      <c r="J165" s="20">
        <f t="shared" si="29"/>
        <v>229852.15201049641</v>
      </c>
      <c r="K165" s="20">
        <f t="shared" ref="K165:K228" si="38">((1+E$14)^B165-1)*I165</f>
        <v>515192.12647439243</v>
      </c>
      <c r="M165" s="20">
        <f t="shared" si="34"/>
        <v>7661.7384003498801</v>
      </c>
      <c r="N165" s="20">
        <f t="shared" si="35"/>
        <v>17173.070882479748</v>
      </c>
      <c r="O165" s="20">
        <f t="shared" si="26"/>
        <v>24834.809282829629</v>
      </c>
    </row>
    <row r="166" spans="1:15" x14ac:dyDescent="0.2">
      <c r="A166" s="17">
        <f t="shared" si="31"/>
        <v>45261</v>
      </c>
      <c r="B166" s="19">
        <f t="shared" si="36"/>
        <v>30</v>
      </c>
      <c r="C166" s="19">
        <f t="shared" si="37"/>
        <v>31</v>
      </c>
      <c r="D166" s="18">
        <f t="shared" si="32"/>
        <v>0</v>
      </c>
      <c r="E166" s="30">
        <f t="shared" si="27"/>
        <v>0.42650561368853002</v>
      </c>
      <c r="F166" s="20">
        <f t="shared" si="33"/>
        <v>769879.08776771848</v>
      </c>
      <c r="G166" s="20">
        <f t="shared" si="30"/>
        <v>328357.75279433641</v>
      </c>
      <c r="H166" s="20"/>
      <c r="I166" s="20">
        <f t="shared" si="28"/>
        <v>77251861.392932594</v>
      </c>
      <c r="J166" s="20">
        <f t="shared" si="29"/>
        <v>272838.28551164141</v>
      </c>
      <c r="K166" s="20">
        <f t="shared" si="38"/>
        <v>497040.80225607706</v>
      </c>
      <c r="M166" s="20">
        <f t="shared" si="34"/>
        <v>8801.2350165045609</v>
      </c>
      <c r="N166" s="20">
        <f t="shared" si="35"/>
        <v>16033.574266325066</v>
      </c>
      <c r="O166" s="20">
        <f t="shared" si="26"/>
        <v>24834.809282829629</v>
      </c>
    </row>
    <row r="167" spans="1:15" x14ac:dyDescent="0.2">
      <c r="A167" s="5">
        <f t="shared" si="31"/>
        <v>45292</v>
      </c>
      <c r="B167" s="8">
        <f t="shared" si="36"/>
        <v>31</v>
      </c>
      <c r="C167" s="8">
        <f t="shared" si="37"/>
        <v>31</v>
      </c>
      <c r="D167" s="4">
        <f t="shared" si="32"/>
        <v>0</v>
      </c>
      <c r="E167" s="29">
        <f t="shared" si="27"/>
        <v>0.42368842072198926</v>
      </c>
      <c r="F167" s="9">
        <f t="shared" si="33"/>
        <v>769879.08776771848</v>
      </c>
      <c r="G167" s="9">
        <f t="shared" si="30"/>
        <v>326188.85484319041</v>
      </c>
      <c r="H167" s="9"/>
      <c r="I167" s="9">
        <f t="shared" si="28"/>
        <v>76979023.107420951</v>
      </c>
      <c r="J167" s="9">
        <f t="shared" si="29"/>
        <v>258029.45520080981</v>
      </c>
      <c r="K167" s="9">
        <f t="shared" si="38"/>
        <v>511849.63256690867</v>
      </c>
      <c r="M167" s="9">
        <f t="shared" si="34"/>
        <v>8323.530812929348</v>
      </c>
      <c r="N167" s="9">
        <f t="shared" si="35"/>
        <v>16511.27846990028</v>
      </c>
      <c r="O167" s="9">
        <f t="shared" si="26"/>
        <v>24834.809282829629</v>
      </c>
    </row>
    <row r="168" spans="1:15" x14ac:dyDescent="0.2">
      <c r="A168" s="5">
        <f t="shared" si="31"/>
        <v>45323</v>
      </c>
      <c r="B168" s="8">
        <f t="shared" si="36"/>
        <v>31</v>
      </c>
      <c r="C168" s="8">
        <f t="shared" si="37"/>
        <v>29</v>
      </c>
      <c r="D168" s="4">
        <f t="shared" si="32"/>
        <v>0</v>
      </c>
      <c r="E168" s="29">
        <f t="shared" si="27"/>
        <v>0.4208898361300068</v>
      </c>
      <c r="F168" s="9">
        <f t="shared" si="33"/>
        <v>720209.4692020592</v>
      </c>
      <c r="G168" s="9">
        <f t="shared" si="30"/>
        <v>303128.84547173389</v>
      </c>
      <c r="H168" s="9"/>
      <c r="I168" s="9">
        <f t="shared" si="28"/>
        <v>76720993.652220145</v>
      </c>
      <c r="J168" s="9">
        <f t="shared" si="29"/>
        <v>210075.52847566234</v>
      </c>
      <c r="K168" s="9">
        <f t="shared" si="38"/>
        <v>510133.94072639686</v>
      </c>
      <c r="M168" s="9">
        <f t="shared" si="34"/>
        <v>7243.9837405400813</v>
      </c>
      <c r="N168" s="9">
        <f t="shared" si="35"/>
        <v>17590.825542289545</v>
      </c>
      <c r="O168" s="9">
        <f t="shared" si="26"/>
        <v>24834.809282829629</v>
      </c>
    </row>
    <row r="169" spans="1:15" x14ac:dyDescent="0.2">
      <c r="A169" s="5">
        <f t="shared" si="31"/>
        <v>45352</v>
      </c>
      <c r="B169" s="8">
        <f t="shared" si="36"/>
        <v>29</v>
      </c>
      <c r="C169" s="8">
        <f t="shared" si="37"/>
        <v>31</v>
      </c>
      <c r="D169" s="4">
        <f t="shared" si="32"/>
        <v>0</v>
      </c>
      <c r="E169" s="29">
        <f t="shared" si="27"/>
        <v>0.41828854278065114</v>
      </c>
      <c r="F169" s="9">
        <f t="shared" si="33"/>
        <v>769879.08776771848</v>
      </c>
      <c r="G169" s="9">
        <f t="shared" si="30"/>
        <v>322031.60173965601</v>
      </c>
      <c r="H169" s="9"/>
      <c r="I169" s="9">
        <f t="shared" si="28"/>
        <v>76510918.123744488</v>
      </c>
      <c r="J169" s="9">
        <f t="shared" si="29"/>
        <v>294065.57122882758</v>
      </c>
      <c r="K169" s="9">
        <f t="shared" si="38"/>
        <v>475813.51653889089</v>
      </c>
      <c r="M169" s="9">
        <f t="shared" si="34"/>
        <v>9485.9861686718577</v>
      </c>
      <c r="N169" s="9">
        <f t="shared" si="35"/>
        <v>15348.823114157771</v>
      </c>
      <c r="O169" s="9">
        <f t="shared" si="26"/>
        <v>24834.809282829629</v>
      </c>
    </row>
    <row r="170" spans="1:15" x14ac:dyDescent="0.2">
      <c r="A170" s="5">
        <f t="shared" si="31"/>
        <v>45383</v>
      </c>
      <c r="B170" s="8">
        <f t="shared" si="36"/>
        <v>31</v>
      </c>
      <c r="C170" s="8">
        <f t="shared" si="37"/>
        <v>30</v>
      </c>
      <c r="D170" s="4">
        <f t="shared" si="32"/>
        <v>0</v>
      </c>
      <c r="E170" s="29">
        <f t="shared" si="27"/>
        <v>0.41552562594465658</v>
      </c>
      <c r="F170" s="9">
        <f t="shared" si="33"/>
        <v>745044.27848488884</v>
      </c>
      <c r="G170" s="9">
        <f t="shared" si="30"/>
        <v>309584.99017391849</v>
      </c>
      <c r="H170" s="9"/>
      <c r="I170" s="9">
        <f t="shared" si="28"/>
        <v>76216852.552515656</v>
      </c>
      <c r="J170" s="9">
        <f t="shared" si="29"/>
        <v>238262.47742237849</v>
      </c>
      <c r="K170" s="9">
        <f t="shared" si="38"/>
        <v>506781.80106251035</v>
      </c>
      <c r="M170" s="9">
        <f t="shared" si="34"/>
        <v>7942.0825807459496</v>
      </c>
      <c r="N170" s="9">
        <f t="shared" si="35"/>
        <v>16892.726702083677</v>
      </c>
      <c r="O170" s="9">
        <f t="shared" si="26"/>
        <v>24834.809282829629</v>
      </c>
    </row>
    <row r="171" spans="1:15" x14ac:dyDescent="0.2">
      <c r="A171" s="5">
        <f t="shared" si="31"/>
        <v>45413</v>
      </c>
      <c r="B171" s="8">
        <f t="shared" si="36"/>
        <v>30</v>
      </c>
      <c r="C171" s="8">
        <f t="shared" si="37"/>
        <v>31</v>
      </c>
      <c r="D171" s="4">
        <f t="shared" si="32"/>
        <v>0</v>
      </c>
      <c r="E171" s="29">
        <f t="shared" si="27"/>
        <v>0.4128692129967414</v>
      </c>
      <c r="F171" s="9">
        <f t="shared" si="33"/>
        <v>769879.08776771848</v>
      </c>
      <c r="G171" s="9">
        <f t="shared" si="30"/>
        <v>317859.37306930713</v>
      </c>
      <c r="H171" s="9"/>
      <c r="I171" s="9">
        <f t="shared" si="28"/>
        <v>75978590.075093284</v>
      </c>
      <c r="J171" s="9">
        <f t="shared" si="29"/>
        <v>281030.55150882551</v>
      </c>
      <c r="K171" s="9">
        <f t="shared" si="38"/>
        <v>488848.53625889297</v>
      </c>
      <c r="M171" s="9">
        <f t="shared" si="34"/>
        <v>9065.5016615750155</v>
      </c>
      <c r="N171" s="9">
        <f t="shared" si="35"/>
        <v>15769.307621254611</v>
      </c>
      <c r="O171" s="9">
        <f t="shared" si="26"/>
        <v>24834.809282829629</v>
      </c>
    </row>
    <row r="172" spans="1:15" x14ac:dyDescent="0.2">
      <c r="A172" s="5">
        <f t="shared" si="31"/>
        <v>45444</v>
      </c>
      <c r="B172" s="8">
        <f t="shared" si="36"/>
        <v>31</v>
      </c>
      <c r="C172" s="8">
        <f t="shared" si="37"/>
        <v>30</v>
      </c>
      <c r="D172" s="4">
        <f t="shared" si="32"/>
        <v>0</v>
      </c>
      <c r="E172" s="29">
        <f t="shared" si="27"/>
        <v>0.41014209240178234</v>
      </c>
      <c r="F172" s="9">
        <f t="shared" si="33"/>
        <v>745044.27848488884</v>
      </c>
      <c r="G172" s="9">
        <f t="shared" si="30"/>
        <v>305574.01930976851</v>
      </c>
      <c r="H172" s="9"/>
      <c r="I172" s="9">
        <f t="shared" si="28"/>
        <v>75697559.523584455</v>
      </c>
      <c r="J172" s="9">
        <f t="shared" si="29"/>
        <v>241715.36543424736</v>
      </c>
      <c r="K172" s="9">
        <f t="shared" si="38"/>
        <v>503328.91305064148</v>
      </c>
      <c r="M172" s="9">
        <f t="shared" si="34"/>
        <v>8057.1788478082453</v>
      </c>
      <c r="N172" s="9">
        <f t="shared" si="35"/>
        <v>16777.630435021383</v>
      </c>
      <c r="O172" s="9">
        <f t="shared" si="26"/>
        <v>24834.809282829629</v>
      </c>
    </row>
    <row r="173" spans="1:15" x14ac:dyDescent="0.2">
      <c r="A173" s="5">
        <f t="shared" si="31"/>
        <v>45474</v>
      </c>
      <c r="B173" s="8">
        <f t="shared" si="36"/>
        <v>30</v>
      </c>
      <c r="C173" s="8">
        <f t="shared" si="37"/>
        <v>31</v>
      </c>
      <c r="D173" s="4">
        <f t="shared" si="32"/>
        <v>0</v>
      </c>
      <c r="E173" s="29">
        <f t="shared" si="27"/>
        <v>0.40752009583474935</v>
      </c>
      <c r="F173" s="9">
        <f t="shared" si="33"/>
        <v>769879.08776771848</v>
      </c>
      <c r="G173" s="9">
        <f t="shared" si="30"/>
        <v>313741.19962827006</v>
      </c>
      <c r="H173" s="9"/>
      <c r="I173" s="9">
        <f t="shared" si="28"/>
        <v>75455844.158150211</v>
      </c>
      <c r="J173" s="9">
        <f t="shared" si="29"/>
        <v>284393.91447831952</v>
      </c>
      <c r="K173" s="9">
        <f t="shared" si="38"/>
        <v>485485.17328939895</v>
      </c>
      <c r="M173" s="9">
        <f t="shared" si="34"/>
        <v>9173.997241236113</v>
      </c>
      <c r="N173" s="9">
        <f t="shared" si="35"/>
        <v>15660.812041593515</v>
      </c>
      <c r="O173" s="9">
        <f t="shared" si="26"/>
        <v>24834.809282829629</v>
      </c>
    </row>
    <row r="174" spans="1:15" x14ac:dyDescent="0.2">
      <c r="A174" s="5">
        <f t="shared" si="31"/>
        <v>45505</v>
      </c>
      <c r="B174" s="8">
        <f t="shared" si="36"/>
        <v>31</v>
      </c>
      <c r="C174" s="8">
        <f t="shared" si="37"/>
        <v>31</v>
      </c>
      <c r="D174" s="4">
        <f t="shared" si="32"/>
        <v>0</v>
      </c>
      <c r="E174" s="29">
        <f t="shared" si="27"/>
        <v>0.40482830770614553</v>
      </c>
      <c r="F174" s="9">
        <f t="shared" si="33"/>
        <v>769879.08776771848</v>
      </c>
      <c r="G174" s="9">
        <f t="shared" si="30"/>
        <v>311668.84823935654</v>
      </c>
      <c r="H174" s="9"/>
      <c r="I174" s="9">
        <f t="shared" si="28"/>
        <v>75171450.243671894</v>
      </c>
      <c r="J174" s="9">
        <f t="shared" si="29"/>
        <v>270048.38540802727</v>
      </c>
      <c r="K174" s="9">
        <f t="shared" si="38"/>
        <v>499830.7023596912</v>
      </c>
      <c r="M174" s="9">
        <f t="shared" si="34"/>
        <v>8711.2382389686209</v>
      </c>
      <c r="N174" s="9">
        <f t="shared" si="35"/>
        <v>16123.571043861006</v>
      </c>
      <c r="O174" s="9">
        <f t="shared" ref="O174:O237" si="39">SUM(M174:N174)</f>
        <v>24834.809282829629</v>
      </c>
    </row>
    <row r="175" spans="1:15" x14ac:dyDescent="0.2">
      <c r="A175" s="5">
        <f t="shared" si="31"/>
        <v>45536</v>
      </c>
      <c r="B175" s="8">
        <f t="shared" si="36"/>
        <v>31</v>
      </c>
      <c r="C175" s="8">
        <f t="shared" si="37"/>
        <v>30</v>
      </c>
      <c r="D175" s="4">
        <f t="shared" si="32"/>
        <v>0</v>
      </c>
      <c r="E175" s="29">
        <f t="shared" si="27"/>
        <v>0.40215429961686577</v>
      </c>
      <c r="F175" s="9">
        <f t="shared" si="33"/>
        <v>745044.27848488884</v>
      </c>
      <c r="G175" s="9">
        <f t="shared" si="30"/>
        <v>299622.75999764359</v>
      </c>
      <c r="H175" s="9"/>
      <c r="I175" s="9">
        <f t="shared" si="28"/>
        <v>74901401.858263865</v>
      </c>
      <c r="J175" s="9">
        <f t="shared" si="29"/>
        <v>247009.18434762856</v>
      </c>
      <c r="K175" s="9">
        <f t="shared" si="38"/>
        <v>498035.09413726028</v>
      </c>
      <c r="M175" s="9">
        <f t="shared" si="34"/>
        <v>8233.6394782542848</v>
      </c>
      <c r="N175" s="9">
        <f t="shared" si="35"/>
        <v>16601.169804575344</v>
      </c>
      <c r="O175" s="9">
        <f t="shared" si="39"/>
        <v>24834.809282829629</v>
      </c>
    </row>
    <row r="176" spans="1:15" x14ac:dyDescent="0.2">
      <c r="A176" s="5">
        <f t="shared" si="31"/>
        <v>45566</v>
      </c>
      <c r="B176" s="8">
        <f t="shared" si="36"/>
        <v>30</v>
      </c>
      <c r="C176" s="8">
        <f t="shared" si="37"/>
        <v>31</v>
      </c>
      <c r="D176" s="4">
        <f t="shared" si="32"/>
        <v>0</v>
      </c>
      <c r="E176" s="29">
        <f t="shared" ref="E176:E239" si="40">IF(B176=0,0,E175/(1+E$14)^B176)</f>
        <v>0.3995833681944454</v>
      </c>
      <c r="F176" s="9">
        <f t="shared" si="33"/>
        <v>769879.08776771848</v>
      </c>
      <c r="G176" s="9">
        <f t="shared" si="30"/>
        <v>307630.87899269199</v>
      </c>
      <c r="H176" s="9"/>
      <c r="I176" s="9">
        <f t="shared" si="28"/>
        <v>74654392.673916236</v>
      </c>
      <c r="J176" s="9">
        <f t="shared" si="29"/>
        <v>289550.47745958931</v>
      </c>
      <c r="K176" s="9">
        <f t="shared" si="38"/>
        <v>480328.61030812917</v>
      </c>
      <c r="M176" s="9">
        <f t="shared" si="34"/>
        <v>9340.3379825673965</v>
      </c>
      <c r="N176" s="9">
        <f t="shared" si="35"/>
        <v>15494.471300262232</v>
      </c>
      <c r="O176" s="9">
        <f t="shared" si="39"/>
        <v>24834.809282829629</v>
      </c>
    </row>
    <row r="177" spans="1:15" x14ac:dyDescent="0.2">
      <c r="A177" s="5">
        <f t="shared" si="31"/>
        <v>45597</v>
      </c>
      <c r="B177" s="8">
        <f t="shared" si="36"/>
        <v>31</v>
      </c>
      <c r="C177" s="8">
        <f t="shared" si="37"/>
        <v>30</v>
      </c>
      <c r="D177" s="4">
        <f t="shared" si="32"/>
        <v>0</v>
      </c>
      <c r="E177" s="29">
        <f t="shared" si="40"/>
        <v>0.3969440044480021</v>
      </c>
      <c r="F177" s="9">
        <f t="shared" si="33"/>
        <v>745044.27848488884</v>
      </c>
      <c r="G177" s="9">
        <f t="shared" si="30"/>
        <v>295740.85939286422</v>
      </c>
      <c r="H177" s="9"/>
      <c r="I177" s="9">
        <f t="shared" si="28"/>
        <v>74364842.196456641</v>
      </c>
      <c r="J177" s="9">
        <f t="shared" si="29"/>
        <v>250576.88181454764</v>
      </c>
      <c r="K177" s="9">
        <f t="shared" si="38"/>
        <v>494467.3966703412</v>
      </c>
      <c r="M177" s="9">
        <f t="shared" si="34"/>
        <v>8352.5627271515878</v>
      </c>
      <c r="N177" s="9">
        <f t="shared" si="35"/>
        <v>16482.246555678041</v>
      </c>
      <c r="O177" s="9">
        <f t="shared" si="39"/>
        <v>24834.809282829629</v>
      </c>
    </row>
    <row r="178" spans="1:15" x14ac:dyDescent="0.2">
      <c r="A178" s="5">
        <f t="shared" si="31"/>
        <v>45627</v>
      </c>
      <c r="B178" s="8">
        <f t="shared" si="36"/>
        <v>30</v>
      </c>
      <c r="C178" s="8">
        <f t="shared" si="37"/>
        <v>31</v>
      </c>
      <c r="D178" s="4">
        <f t="shared" si="32"/>
        <v>0</v>
      </c>
      <c r="E178" s="29">
        <f t="shared" si="40"/>
        <v>0.39440638191120719</v>
      </c>
      <c r="F178" s="9">
        <f t="shared" si="33"/>
        <v>769879.08776771848</v>
      </c>
      <c r="G178" s="9">
        <f t="shared" si="30"/>
        <v>303645.22551556659</v>
      </c>
      <c r="H178" s="9"/>
      <c r="I178" s="9">
        <f t="shared" si="28"/>
        <v>74114265.314642087</v>
      </c>
      <c r="J178" s="9">
        <f t="shared" si="29"/>
        <v>293025.6731523968</v>
      </c>
      <c r="K178" s="9">
        <f t="shared" si="38"/>
        <v>476853.41461532167</v>
      </c>
      <c r="M178" s="9">
        <f t="shared" si="34"/>
        <v>9452.4410694321541</v>
      </c>
      <c r="N178" s="9">
        <f t="shared" si="35"/>
        <v>15382.368213397473</v>
      </c>
      <c r="O178" s="9">
        <f t="shared" si="39"/>
        <v>24834.809282829629</v>
      </c>
    </row>
    <row r="179" spans="1:15" x14ac:dyDescent="0.2">
      <c r="A179" s="17">
        <f t="shared" si="31"/>
        <v>45658</v>
      </c>
      <c r="B179" s="19">
        <f t="shared" si="36"/>
        <v>31</v>
      </c>
      <c r="C179" s="19">
        <f t="shared" si="37"/>
        <v>31</v>
      </c>
      <c r="D179" s="18">
        <f t="shared" si="32"/>
        <v>0</v>
      </c>
      <c r="E179" s="30">
        <f t="shared" si="40"/>
        <v>0.39180121365686749</v>
      </c>
      <c r="F179" s="20">
        <f t="shared" si="33"/>
        <v>769879.08776771848</v>
      </c>
      <c r="G179" s="20">
        <f t="shared" si="30"/>
        <v>301639.56095643411</v>
      </c>
      <c r="H179" s="20"/>
      <c r="I179" s="20">
        <f t="shared" si="28"/>
        <v>73821239.641489685</v>
      </c>
      <c r="J179" s="20">
        <f t="shared" si="29"/>
        <v>279026.21823464677</v>
      </c>
      <c r="K179" s="20">
        <f t="shared" si="38"/>
        <v>490852.8695330717</v>
      </c>
      <c r="M179" s="20">
        <f t="shared" si="34"/>
        <v>9000.8457495047351</v>
      </c>
      <c r="N179" s="20">
        <f t="shared" si="35"/>
        <v>15833.963533324893</v>
      </c>
      <c r="O179" s="20">
        <f t="shared" si="39"/>
        <v>24834.809282829629</v>
      </c>
    </row>
    <row r="180" spans="1:15" x14ac:dyDescent="0.2">
      <c r="A180" s="17">
        <f t="shared" si="31"/>
        <v>45689</v>
      </c>
      <c r="B180" s="19">
        <f t="shared" si="36"/>
        <v>31</v>
      </c>
      <c r="C180" s="19">
        <f t="shared" si="37"/>
        <v>28</v>
      </c>
      <c r="D180" s="18">
        <f t="shared" si="32"/>
        <v>0</v>
      </c>
      <c r="E180" s="30">
        <f t="shared" si="40"/>
        <v>0.38921325329252321</v>
      </c>
      <c r="F180" s="20">
        <f t="shared" si="33"/>
        <v>695374.65991922957</v>
      </c>
      <c r="G180" s="20">
        <f t="shared" si="30"/>
        <v>270649.0336443453</v>
      </c>
      <c r="H180" s="20"/>
      <c r="I180" s="20">
        <f t="shared" si="28"/>
        <v>73542213.423255041</v>
      </c>
      <c r="J180" s="20">
        <f t="shared" si="29"/>
        <v>206377.09409767209</v>
      </c>
      <c r="K180" s="20">
        <f t="shared" si="38"/>
        <v>488997.56582155748</v>
      </c>
      <c r="M180" s="20">
        <f t="shared" si="34"/>
        <v>7370.6105034882885</v>
      </c>
      <c r="N180" s="20">
        <f t="shared" si="35"/>
        <v>17464.198779341339</v>
      </c>
      <c r="O180" s="20">
        <f t="shared" si="39"/>
        <v>24834.809282829629</v>
      </c>
    </row>
    <row r="181" spans="1:15" x14ac:dyDescent="0.2">
      <c r="A181" s="17">
        <f t="shared" si="31"/>
        <v>45717</v>
      </c>
      <c r="B181" s="19">
        <f t="shared" si="36"/>
        <v>28</v>
      </c>
      <c r="C181" s="19">
        <f t="shared" si="37"/>
        <v>31</v>
      </c>
      <c r="D181" s="18">
        <f t="shared" si="32"/>
        <v>0</v>
      </c>
      <c r="E181" s="30">
        <f t="shared" si="40"/>
        <v>0.38689043669439893</v>
      </c>
      <c r="F181" s="20">
        <f t="shared" si="33"/>
        <v>769879.08776771848</v>
      </c>
      <c r="G181" s="20">
        <f t="shared" si="30"/>
        <v>297858.85646833811</v>
      </c>
      <c r="H181" s="20"/>
      <c r="I181" s="20">
        <f t="shared" si="28"/>
        <v>73335836.329157367</v>
      </c>
      <c r="J181" s="20">
        <f t="shared" si="29"/>
        <v>329584.67439805379</v>
      </c>
      <c r="K181" s="20">
        <f t="shared" si="38"/>
        <v>440294.41336966469</v>
      </c>
      <c r="M181" s="20">
        <f t="shared" si="34"/>
        <v>10631.763690259799</v>
      </c>
      <c r="N181" s="20">
        <f t="shared" si="35"/>
        <v>14203.045592569828</v>
      </c>
      <c r="O181" s="20">
        <f t="shared" si="39"/>
        <v>24834.809282829629</v>
      </c>
    </row>
    <row r="182" spans="1:15" x14ac:dyDescent="0.2">
      <c r="A182" s="17">
        <f t="shared" si="31"/>
        <v>45748</v>
      </c>
      <c r="B182" s="19">
        <f t="shared" si="36"/>
        <v>31</v>
      </c>
      <c r="C182" s="19">
        <f t="shared" si="37"/>
        <v>30</v>
      </c>
      <c r="D182" s="18">
        <f t="shared" si="32"/>
        <v>0</v>
      </c>
      <c r="E182" s="30">
        <f t="shared" si="40"/>
        <v>0.38433491343258014</v>
      </c>
      <c r="F182" s="20">
        <f t="shared" si="33"/>
        <v>745044.27848488884</v>
      </c>
      <c r="G182" s="20">
        <f t="shared" si="30"/>
        <v>286346.52827492886</v>
      </c>
      <c r="H182" s="20"/>
      <c r="I182" s="20">
        <f t="shared" si="28"/>
        <v>73006251.654759318</v>
      </c>
      <c r="J182" s="20">
        <f t="shared" si="29"/>
        <v>259610.43461251265</v>
      </c>
      <c r="K182" s="20">
        <f t="shared" si="38"/>
        <v>485433.84387237619</v>
      </c>
      <c r="M182" s="20">
        <f t="shared" si="34"/>
        <v>8653.6811537504218</v>
      </c>
      <c r="N182" s="20">
        <f t="shared" si="35"/>
        <v>16181.128129079207</v>
      </c>
      <c r="O182" s="20">
        <f t="shared" si="39"/>
        <v>24834.809282829629</v>
      </c>
    </row>
    <row r="183" spans="1:15" x14ac:dyDescent="0.2">
      <c r="A183" s="17">
        <f t="shared" si="31"/>
        <v>45778</v>
      </c>
      <c r="B183" s="19">
        <f t="shared" si="36"/>
        <v>30</v>
      </c>
      <c r="C183" s="19">
        <f t="shared" si="37"/>
        <v>31</v>
      </c>
      <c r="D183" s="18">
        <f t="shared" si="32"/>
        <v>0</v>
      </c>
      <c r="E183" s="30">
        <f t="shared" si="40"/>
        <v>0.38187789952866713</v>
      </c>
      <c r="F183" s="20">
        <f t="shared" si="33"/>
        <v>769879.08776771848</v>
      </c>
      <c r="G183" s="20">
        <f t="shared" si="30"/>
        <v>293999.80892778269</v>
      </c>
      <c r="H183" s="20"/>
      <c r="I183" s="20">
        <f t="shared" si="28"/>
        <v>72746641.220146805</v>
      </c>
      <c r="J183" s="20">
        <f t="shared" si="29"/>
        <v>301825.00775554805</v>
      </c>
      <c r="K183" s="20">
        <f t="shared" si="38"/>
        <v>468054.08001217042</v>
      </c>
      <c r="M183" s="20">
        <f t="shared" si="34"/>
        <v>9736.2905727596153</v>
      </c>
      <c r="N183" s="20">
        <f t="shared" si="35"/>
        <v>15098.518710070013</v>
      </c>
      <c r="O183" s="20">
        <f t="shared" si="39"/>
        <v>24834.809282829629</v>
      </c>
    </row>
    <row r="184" spans="1:15" x14ac:dyDescent="0.2">
      <c r="A184" s="17">
        <f t="shared" si="31"/>
        <v>45809</v>
      </c>
      <c r="B184" s="19">
        <f t="shared" si="36"/>
        <v>31</v>
      </c>
      <c r="C184" s="19">
        <f t="shared" si="37"/>
        <v>30</v>
      </c>
      <c r="D184" s="18">
        <f t="shared" si="32"/>
        <v>0</v>
      </c>
      <c r="E184" s="30">
        <f t="shared" si="40"/>
        <v>0.37935548552495563</v>
      </c>
      <c r="F184" s="20">
        <f t="shared" si="33"/>
        <v>745044.27848488884</v>
      </c>
      <c r="G184" s="20">
        <f t="shared" si="30"/>
        <v>282636.63400222524</v>
      </c>
      <c r="H184" s="20"/>
      <c r="I184" s="20">
        <f t="shared" si="28"/>
        <v>72444816.212391257</v>
      </c>
      <c r="J184" s="20">
        <f t="shared" si="29"/>
        <v>263343.53634965885</v>
      </c>
      <c r="K184" s="20">
        <f t="shared" si="38"/>
        <v>481700.74213522999</v>
      </c>
      <c r="M184" s="20">
        <f t="shared" si="34"/>
        <v>8778.1178783219621</v>
      </c>
      <c r="N184" s="20">
        <f t="shared" si="35"/>
        <v>16056.691404507666</v>
      </c>
      <c r="O184" s="20">
        <f t="shared" si="39"/>
        <v>24834.809282829629</v>
      </c>
    </row>
    <row r="185" spans="1:15" x14ac:dyDescent="0.2">
      <c r="A185" s="17">
        <f t="shared" si="31"/>
        <v>45839</v>
      </c>
      <c r="B185" s="19">
        <f t="shared" si="36"/>
        <v>30</v>
      </c>
      <c r="C185" s="19">
        <f t="shared" si="37"/>
        <v>31</v>
      </c>
      <c r="D185" s="18">
        <f t="shared" si="32"/>
        <v>0</v>
      </c>
      <c r="E185" s="30">
        <f t="shared" si="40"/>
        <v>0.37693030459581273</v>
      </c>
      <c r="F185" s="20">
        <f t="shared" si="33"/>
        <v>769879.08776771848</v>
      </c>
      <c r="G185" s="20">
        <f t="shared" si="30"/>
        <v>290190.75905423256</v>
      </c>
      <c r="H185" s="20"/>
      <c r="I185" s="20">
        <f t="shared" si="28"/>
        <v>72181472.676041603</v>
      </c>
      <c r="J185" s="20">
        <f t="shared" si="29"/>
        <v>305461.31918554869</v>
      </c>
      <c r="K185" s="20">
        <f t="shared" si="38"/>
        <v>464417.76858216978</v>
      </c>
      <c r="M185" s="20">
        <f t="shared" si="34"/>
        <v>9853.5909414693124</v>
      </c>
      <c r="N185" s="20">
        <f t="shared" si="35"/>
        <v>14981.218341360316</v>
      </c>
      <c r="O185" s="20">
        <f t="shared" si="39"/>
        <v>24834.809282829629</v>
      </c>
    </row>
    <row r="186" spans="1:15" x14ac:dyDescent="0.2">
      <c r="A186" s="17">
        <f t="shared" si="31"/>
        <v>45870</v>
      </c>
      <c r="B186" s="19">
        <f t="shared" si="36"/>
        <v>31</v>
      </c>
      <c r="C186" s="19">
        <f t="shared" si="37"/>
        <v>31</v>
      </c>
      <c r="D186" s="18">
        <f t="shared" si="32"/>
        <v>0</v>
      </c>
      <c r="E186" s="30">
        <f t="shared" si="40"/>
        <v>0.37444057088797256</v>
      </c>
      <c r="F186" s="20">
        <f t="shared" si="33"/>
        <v>769879.08776771848</v>
      </c>
      <c r="G186" s="20">
        <f t="shared" si="30"/>
        <v>288273.96513845603</v>
      </c>
      <c r="H186" s="20"/>
      <c r="I186" s="20">
        <f t="shared" si="28"/>
        <v>71876011.356856048</v>
      </c>
      <c r="J186" s="20">
        <f t="shared" si="29"/>
        <v>291960.44813983899</v>
      </c>
      <c r="K186" s="20">
        <f t="shared" si="38"/>
        <v>477918.63962787949</v>
      </c>
      <c r="M186" s="20">
        <f t="shared" si="34"/>
        <v>9418.0789722528698</v>
      </c>
      <c r="N186" s="20">
        <f t="shared" si="35"/>
        <v>15416.730310576757</v>
      </c>
      <c r="O186" s="20">
        <f t="shared" si="39"/>
        <v>24834.809282829629</v>
      </c>
    </row>
    <row r="187" spans="1:15" x14ac:dyDescent="0.2">
      <c r="A187" s="17">
        <f t="shared" si="31"/>
        <v>45901</v>
      </c>
      <c r="B187" s="19">
        <f t="shared" si="36"/>
        <v>31</v>
      </c>
      <c r="C187" s="19">
        <f t="shared" si="37"/>
        <v>30</v>
      </c>
      <c r="D187" s="18">
        <f t="shared" si="32"/>
        <v>0</v>
      </c>
      <c r="E187" s="30">
        <f t="shared" si="40"/>
        <v>0.37196728259155298</v>
      </c>
      <c r="F187" s="20">
        <f t="shared" si="33"/>
        <v>745044.27848488884</v>
      </c>
      <c r="G187" s="20">
        <f t="shared" si="30"/>
        <v>277132.09567840834</v>
      </c>
      <c r="H187" s="20"/>
      <c r="I187" s="20">
        <f t="shared" si="28"/>
        <v>71584050.908716202</v>
      </c>
      <c r="J187" s="20">
        <f t="shared" si="29"/>
        <v>269066.94496966182</v>
      </c>
      <c r="K187" s="20">
        <f t="shared" si="38"/>
        <v>475977.33351522702</v>
      </c>
      <c r="M187" s="20">
        <f t="shared" si="34"/>
        <v>8968.8981656553933</v>
      </c>
      <c r="N187" s="20">
        <f t="shared" si="35"/>
        <v>15865.911117174233</v>
      </c>
      <c r="O187" s="20">
        <f t="shared" si="39"/>
        <v>24834.809282829629</v>
      </c>
    </row>
    <row r="188" spans="1:15" x14ac:dyDescent="0.2">
      <c r="A188" s="17">
        <f t="shared" si="31"/>
        <v>45931</v>
      </c>
      <c r="B188" s="19">
        <f t="shared" si="36"/>
        <v>30</v>
      </c>
      <c r="C188" s="19">
        <f t="shared" si="37"/>
        <v>31</v>
      </c>
      <c r="D188" s="18">
        <f t="shared" si="32"/>
        <v>0</v>
      </c>
      <c r="E188" s="30">
        <f t="shared" si="40"/>
        <v>0.36958933369025315</v>
      </c>
      <c r="F188" s="20">
        <f t="shared" si="33"/>
        <v>769879.08776771848</v>
      </c>
      <c r="G188" s="20">
        <f t="shared" si="30"/>
        <v>284539.09907013102</v>
      </c>
      <c r="H188" s="20"/>
      <c r="I188" s="20">
        <f t="shared" si="28"/>
        <v>71314983.963746533</v>
      </c>
      <c r="J188" s="20">
        <f t="shared" si="29"/>
        <v>311036.3336504348</v>
      </c>
      <c r="K188" s="20">
        <f t="shared" si="38"/>
        <v>458842.75411728368</v>
      </c>
      <c r="M188" s="20">
        <f t="shared" si="34"/>
        <v>10033.430117755961</v>
      </c>
      <c r="N188" s="20">
        <f t="shared" si="35"/>
        <v>14801.379165073668</v>
      </c>
      <c r="O188" s="20">
        <f t="shared" si="39"/>
        <v>24834.809282829629</v>
      </c>
    </row>
    <row r="189" spans="1:15" x14ac:dyDescent="0.2">
      <c r="A189" s="17">
        <f t="shared" si="31"/>
        <v>45962</v>
      </c>
      <c r="B189" s="19">
        <f t="shared" si="36"/>
        <v>31</v>
      </c>
      <c r="C189" s="19">
        <f t="shared" si="37"/>
        <v>30</v>
      </c>
      <c r="D189" s="18">
        <f t="shared" si="32"/>
        <v>0</v>
      </c>
      <c r="E189" s="30">
        <f t="shared" si="40"/>
        <v>0.36714808921898801</v>
      </c>
      <c r="F189" s="20">
        <f t="shared" si="33"/>
        <v>745044.27848488884</v>
      </c>
      <c r="G189" s="20">
        <f t="shared" si="30"/>
        <v>273541.58322926651</v>
      </c>
      <c r="H189" s="20"/>
      <c r="I189" s="20">
        <f t="shared" si="28"/>
        <v>71003947.630096093</v>
      </c>
      <c r="J189" s="20">
        <f t="shared" si="29"/>
        <v>272924.17305630841</v>
      </c>
      <c r="K189" s="20">
        <f t="shared" si="38"/>
        <v>472120.10542858043</v>
      </c>
      <c r="M189" s="20">
        <f t="shared" si="34"/>
        <v>9097.4724352102803</v>
      </c>
      <c r="N189" s="20">
        <f t="shared" si="35"/>
        <v>15737.336847619348</v>
      </c>
      <c r="O189" s="20">
        <f t="shared" si="39"/>
        <v>24834.809282829629</v>
      </c>
    </row>
    <row r="190" spans="1:15" x14ac:dyDescent="0.2">
      <c r="A190" s="17">
        <f t="shared" si="31"/>
        <v>45992</v>
      </c>
      <c r="B190" s="19">
        <f t="shared" si="36"/>
        <v>30</v>
      </c>
      <c r="C190" s="19">
        <f t="shared" si="37"/>
        <v>31</v>
      </c>
      <c r="D190" s="18">
        <f t="shared" si="32"/>
        <v>0</v>
      </c>
      <c r="E190" s="30">
        <f t="shared" si="40"/>
        <v>0.36480094892941767</v>
      </c>
      <c r="F190" s="20">
        <f t="shared" si="33"/>
        <v>769879.08776771848</v>
      </c>
      <c r="G190" s="20">
        <f t="shared" si="30"/>
        <v>280852.62177857815</v>
      </c>
      <c r="H190" s="20"/>
      <c r="I190" s="20">
        <f t="shared" si="28"/>
        <v>70731023.457039788</v>
      </c>
      <c r="J190" s="20">
        <f t="shared" si="29"/>
        <v>314793.55313363991</v>
      </c>
      <c r="K190" s="20">
        <f t="shared" si="38"/>
        <v>455085.53463407856</v>
      </c>
      <c r="M190" s="20">
        <f t="shared" si="34"/>
        <v>10154.630746246448</v>
      </c>
      <c r="N190" s="20">
        <f t="shared" si="35"/>
        <v>14680.17853658318</v>
      </c>
      <c r="O190" s="20">
        <f t="shared" si="39"/>
        <v>24834.809282829629</v>
      </c>
    </row>
    <row r="191" spans="1:15" x14ac:dyDescent="0.2">
      <c r="A191" s="5">
        <f t="shared" si="31"/>
        <v>46023</v>
      </c>
      <c r="B191" s="8">
        <f t="shared" si="36"/>
        <v>31</v>
      </c>
      <c r="C191" s="8">
        <f t="shared" si="37"/>
        <v>31</v>
      </c>
      <c r="D191" s="4">
        <f t="shared" si="32"/>
        <v>0</v>
      </c>
      <c r="E191" s="29">
        <f t="shared" si="40"/>
        <v>0.36239133312477817</v>
      </c>
      <c r="F191" s="9">
        <f t="shared" si="33"/>
        <v>769879.08776771848</v>
      </c>
      <c r="G191" s="9">
        <f t="shared" si="30"/>
        <v>278997.50896103162</v>
      </c>
      <c r="H191" s="9"/>
      <c r="I191" s="9">
        <f t="shared" si="28"/>
        <v>70416229.903906152</v>
      </c>
      <c r="J191" s="9">
        <f t="shared" si="29"/>
        <v>301666.84048100607</v>
      </c>
      <c r="K191" s="9">
        <f t="shared" si="38"/>
        <v>468212.2472867124</v>
      </c>
      <c r="M191" s="9">
        <f t="shared" si="34"/>
        <v>9731.1884026130992</v>
      </c>
      <c r="N191" s="9">
        <f t="shared" si="35"/>
        <v>15103.620880216529</v>
      </c>
      <c r="O191" s="9">
        <f t="shared" si="39"/>
        <v>24834.809282829629</v>
      </c>
    </row>
    <row r="192" spans="1:15" x14ac:dyDescent="0.2">
      <c r="A192" s="5">
        <f t="shared" si="31"/>
        <v>46054</v>
      </c>
      <c r="B192" s="8">
        <f t="shared" si="36"/>
        <v>31</v>
      </c>
      <c r="C192" s="8">
        <f t="shared" si="37"/>
        <v>28</v>
      </c>
      <c r="D192" s="4">
        <f t="shared" si="32"/>
        <v>0</v>
      </c>
      <c r="E192" s="29">
        <f t="shared" si="40"/>
        <v>0.35999763352963049</v>
      </c>
      <c r="F192" s="9">
        <f t="shared" si="33"/>
        <v>695374.65991922957</v>
      </c>
      <c r="G192" s="9">
        <f t="shared" si="30"/>
        <v>250333.23198739425</v>
      </c>
      <c r="H192" s="9"/>
      <c r="I192" s="9">
        <f t="shared" si="28"/>
        <v>70114563.063425139</v>
      </c>
      <c r="J192" s="9">
        <f t="shared" si="29"/>
        <v>229168.25857891684</v>
      </c>
      <c r="K192" s="9">
        <f t="shared" si="38"/>
        <v>466206.40134031273</v>
      </c>
      <c r="M192" s="9">
        <f t="shared" si="34"/>
        <v>8184.5806635327444</v>
      </c>
      <c r="N192" s="9">
        <f t="shared" si="35"/>
        <v>16650.228619296882</v>
      </c>
      <c r="O192" s="9">
        <f t="shared" si="39"/>
        <v>24834.809282829629</v>
      </c>
    </row>
    <row r="193" spans="1:15" x14ac:dyDescent="0.2">
      <c r="A193" s="5">
        <f t="shared" si="31"/>
        <v>46082</v>
      </c>
      <c r="B193" s="8">
        <f t="shared" si="36"/>
        <v>28</v>
      </c>
      <c r="C193" s="8">
        <f t="shared" si="37"/>
        <v>31</v>
      </c>
      <c r="D193" s="4">
        <f t="shared" si="32"/>
        <v>0</v>
      </c>
      <c r="E193" s="29">
        <f t="shared" si="40"/>
        <v>0.35784917514242437</v>
      </c>
      <c r="F193" s="9">
        <f t="shared" si="33"/>
        <v>769879.08776771848</v>
      </c>
      <c r="G193" s="9">
        <f t="shared" si="30"/>
        <v>275500.59651708021</v>
      </c>
      <c r="H193" s="9"/>
      <c r="I193" s="9">
        <f t="shared" si="28"/>
        <v>69885394.804846227</v>
      </c>
      <c r="J193" s="9">
        <f t="shared" si="29"/>
        <v>350300.46906076337</v>
      </c>
      <c r="K193" s="9">
        <f t="shared" si="38"/>
        <v>419578.61870695511</v>
      </c>
      <c r="M193" s="9">
        <f t="shared" si="34"/>
        <v>11300.015130992366</v>
      </c>
      <c r="N193" s="9">
        <f t="shared" si="35"/>
        <v>13534.794151837261</v>
      </c>
      <c r="O193" s="9">
        <f t="shared" si="39"/>
        <v>24834.809282829629</v>
      </c>
    </row>
    <row r="194" spans="1:15" x14ac:dyDescent="0.2">
      <c r="A194" s="5">
        <f t="shared" si="31"/>
        <v>46113</v>
      </c>
      <c r="B194" s="8">
        <f t="shared" si="36"/>
        <v>31</v>
      </c>
      <c r="C194" s="8">
        <f t="shared" si="37"/>
        <v>30</v>
      </c>
      <c r="D194" s="4">
        <f t="shared" si="32"/>
        <v>0</v>
      </c>
      <c r="E194" s="29">
        <f t="shared" si="40"/>
        <v>0.355485477814797</v>
      </c>
      <c r="F194" s="9">
        <f t="shared" si="33"/>
        <v>745044.27848488884</v>
      </c>
      <c r="G194" s="9">
        <f t="shared" si="30"/>
        <v>264852.42133038142</v>
      </c>
      <c r="H194" s="9"/>
      <c r="I194" s="9">
        <f t="shared" si="28"/>
        <v>69535094.335785463</v>
      </c>
      <c r="J194" s="9">
        <f t="shared" si="29"/>
        <v>282690.88596897345</v>
      </c>
      <c r="K194" s="9">
        <f t="shared" si="38"/>
        <v>462353.39251591539</v>
      </c>
      <c r="M194" s="9">
        <f t="shared" si="34"/>
        <v>9423.0295322991151</v>
      </c>
      <c r="N194" s="9">
        <f t="shared" si="35"/>
        <v>15411.779750530513</v>
      </c>
      <c r="O194" s="9">
        <f t="shared" si="39"/>
        <v>24834.809282829629</v>
      </c>
    </row>
    <row r="195" spans="1:15" x14ac:dyDescent="0.2">
      <c r="A195" s="5">
        <f t="shared" si="31"/>
        <v>46143</v>
      </c>
      <c r="B195" s="8">
        <f t="shared" si="36"/>
        <v>30</v>
      </c>
      <c r="C195" s="8">
        <f t="shared" si="37"/>
        <v>31</v>
      </c>
      <c r="D195" s="4">
        <f t="shared" si="32"/>
        <v>0</v>
      </c>
      <c r="E195" s="29">
        <f t="shared" si="40"/>
        <v>0.35321289541048384</v>
      </c>
      <c r="F195" s="9">
        <f t="shared" si="33"/>
        <v>769879.08776771848</v>
      </c>
      <c r="G195" s="9">
        <f t="shared" si="30"/>
        <v>271931.22170641785</v>
      </c>
      <c r="H195" s="9"/>
      <c r="I195" s="9">
        <f t="shared" si="28"/>
        <v>69252403.449816495</v>
      </c>
      <c r="J195" s="9">
        <f t="shared" si="29"/>
        <v>324307.03878137068</v>
      </c>
      <c r="K195" s="9">
        <f t="shared" si="38"/>
        <v>445572.0489863478</v>
      </c>
      <c r="M195" s="9">
        <f t="shared" si="34"/>
        <v>10461.517380044215</v>
      </c>
      <c r="N195" s="9">
        <f t="shared" si="35"/>
        <v>14373.291902785413</v>
      </c>
      <c r="O195" s="9">
        <f t="shared" si="39"/>
        <v>24834.809282829629</v>
      </c>
    </row>
    <row r="196" spans="1:15" x14ac:dyDescent="0.2">
      <c r="A196" s="5">
        <f t="shared" si="31"/>
        <v>46174</v>
      </c>
      <c r="B196" s="8">
        <f t="shared" si="36"/>
        <v>31</v>
      </c>
      <c r="C196" s="8">
        <f t="shared" si="37"/>
        <v>30</v>
      </c>
      <c r="D196" s="4">
        <f t="shared" si="32"/>
        <v>0</v>
      </c>
      <c r="E196" s="29">
        <f t="shared" si="40"/>
        <v>0.35087982205176227</v>
      </c>
      <c r="F196" s="9">
        <f t="shared" si="33"/>
        <v>745044.27848488884</v>
      </c>
      <c r="G196" s="9">
        <f t="shared" si="30"/>
        <v>261421.0038554614</v>
      </c>
      <c r="H196" s="9"/>
      <c r="I196" s="9">
        <f t="shared" si="28"/>
        <v>68928096.41103512</v>
      </c>
      <c r="J196" s="9">
        <f t="shared" si="29"/>
        <v>286726.9421854674</v>
      </c>
      <c r="K196" s="9">
        <f t="shared" si="38"/>
        <v>458317.33629942144</v>
      </c>
      <c r="M196" s="9">
        <f t="shared" si="34"/>
        <v>9557.5647395155793</v>
      </c>
      <c r="N196" s="9">
        <f t="shared" si="35"/>
        <v>15277.244543314047</v>
      </c>
      <c r="O196" s="9">
        <f t="shared" si="39"/>
        <v>24834.809282829629</v>
      </c>
    </row>
    <row r="197" spans="1:15" x14ac:dyDescent="0.2">
      <c r="A197" s="5">
        <f t="shared" si="31"/>
        <v>46204</v>
      </c>
      <c r="B197" s="8">
        <f t="shared" si="36"/>
        <v>30</v>
      </c>
      <c r="C197" s="8">
        <f t="shared" si="37"/>
        <v>31</v>
      </c>
      <c r="D197" s="4">
        <f t="shared" si="32"/>
        <v>0</v>
      </c>
      <c r="E197" s="29">
        <f t="shared" si="40"/>
        <v>0.34863668313501922</v>
      </c>
      <c r="F197" s="9">
        <f t="shared" si="33"/>
        <v>769879.08776771848</v>
      </c>
      <c r="G197" s="9">
        <f t="shared" si="30"/>
        <v>268408.09157435171</v>
      </c>
      <c r="H197" s="9"/>
      <c r="I197" s="9">
        <f t="shared" si="28"/>
        <v>68641369.468849659</v>
      </c>
      <c r="J197" s="9">
        <f t="shared" si="29"/>
        <v>328238.44981314766</v>
      </c>
      <c r="K197" s="9">
        <f t="shared" si="38"/>
        <v>441640.63795457082</v>
      </c>
      <c r="M197" s="9">
        <f t="shared" si="34"/>
        <v>10588.337090746698</v>
      </c>
      <c r="N197" s="9">
        <f t="shared" si="35"/>
        <v>14246.472192082929</v>
      </c>
      <c r="O197" s="9">
        <f t="shared" si="39"/>
        <v>24834.809282829629</v>
      </c>
    </row>
    <row r="198" spans="1:15" x14ac:dyDescent="0.2">
      <c r="A198" s="5">
        <f t="shared" si="31"/>
        <v>46235</v>
      </c>
      <c r="B198" s="8">
        <f t="shared" si="36"/>
        <v>31</v>
      </c>
      <c r="C198" s="8">
        <f t="shared" si="37"/>
        <v>31</v>
      </c>
      <c r="D198" s="4">
        <f t="shared" si="32"/>
        <v>0</v>
      </c>
      <c r="E198" s="29">
        <f t="shared" si="40"/>
        <v>0.34633383698227588</v>
      </c>
      <c r="F198" s="9">
        <f t="shared" si="33"/>
        <v>769879.08776771848</v>
      </c>
      <c r="G198" s="9">
        <f t="shared" si="30"/>
        <v>266635.17847900826</v>
      </c>
      <c r="H198" s="9"/>
      <c r="I198" s="9">
        <f t="shared" si="28"/>
        <v>68313131.019036517</v>
      </c>
      <c r="J198" s="9">
        <f t="shared" si="29"/>
        <v>315650.78504172398</v>
      </c>
      <c r="K198" s="9">
        <f t="shared" si="38"/>
        <v>454228.30272599449</v>
      </c>
      <c r="M198" s="9">
        <f t="shared" si="34"/>
        <v>10182.283388442709</v>
      </c>
      <c r="N198" s="9">
        <f t="shared" si="35"/>
        <v>14652.525894386919</v>
      </c>
      <c r="O198" s="9">
        <f t="shared" si="39"/>
        <v>24834.809282829629</v>
      </c>
    </row>
    <row r="199" spans="1:15" x14ac:dyDescent="0.2">
      <c r="A199" s="5">
        <f t="shared" si="31"/>
        <v>46266</v>
      </c>
      <c r="B199" s="8">
        <f t="shared" si="36"/>
        <v>31</v>
      </c>
      <c r="C199" s="8">
        <f t="shared" si="37"/>
        <v>30</v>
      </c>
      <c r="D199" s="4">
        <f t="shared" si="32"/>
        <v>0</v>
      </c>
      <c r="E199" s="29">
        <f t="shared" si="40"/>
        <v>0.34404620179458506</v>
      </c>
      <c r="F199" s="9">
        <f t="shared" si="33"/>
        <v>745044.27848488884</v>
      </c>
      <c r="G199" s="9">
        <f t="shared" si="30"/>
        <v>256329.65418151309</v>
      </c>
      <c r="H199" s="9"/>
      <c r="I199" s="9">
        <f t="shared" si="28"/>
        <v>67997480.233994797</v>
      </c>
      <c r="J199" s="9">
        <f t="shared" si="29"/>
        <v>292914.80387883034</v>
      </c>
      <c r="K199" s="9">
        <f t="shared" si="38"/>
        <v>452129.4746060585</v>
      </c>
      <c r="M199" s="9">
        <f t="shared" si="34"/>
        <v>9763.8267959610112</v>
      </c>
      <c r="N199" s="9">
        <f t="shared" si="35"/>
        <v>15070.982486868617</v>
      </c>
      <c r="O199" s="9">
        <f t="shared" si="39"/>
        <v>24834.809282829629</v>
      </c>
    </row>
    <row r="200" spans="1:15" x14ac:dyDescent="0.2">
      <c r="A200" s="5">
        <f t="shared" si="31"/>
        <v>46296</v>
      </c>
      <c r="B200" s="8">
        <f t="shared" si="36"/>
        <v>30</v>
      </c>
      <c r="C200" s="8">
        <f t="shared" si="37"/>
        <v>31</v>
      </c>
      <c r="D200" s="4">
        <f t="shared" si="32"/>
        <v>0</v>
      </c>
      <c r="E200" s="29">
        <f t="shared" si="40"/>
        <v>0.34184674951519689</v>
      </c>
      <c r="F200" s="9">
        <f t="shared" si="33"/>
        <v>769879.08776771848</v>
      </c>
      <c r="G200" s="9">
        <f t="shared" si="30"/>
        <v>263180.66367311956</v>
      </c>
      <c r="H200" s="9"/>
      <c r="I200" s="9">
        <f t="shared" si="28"/>
        <v>67704565.430115968</v>
      </c>
      <c r="J200" s="9">
        <f t="shared" si="29"/>
        <v>334265.87520553474</v>
      </c>
      <c r="K200" s="9">
        <f t="shared" si="38"/>
        <v>435613.21256218373</v>
      </c>
      <c r="M200" s="9">
        <f t="shared" si="34"/>
        <v>10782.770167920475</v>
      </c>
      <c r="N200" s="9">
        <f t="shared" si="35"/>
        <v>14052.039114909152</v>
      </c>
      <c r="O200" s="9">
        <f t="shared" si="39"/>
        <v>24834.809282829629</v>
      </c>
    </row>
    <row r="201" spans="1:15" x14ac:dyDescent="0.2">
      <c r="A201" s="5">
        <f t="shared" si="31"/>
        <v>46327</v>
      </c>
      <c r="B201" s="8">
        <f t="shared" si="36"/>
        <v>31</v>
      </c>
      <c r="C201" s="8">
        <f t="shared" si="37"/>
        <v>30</v>
      </c>
      <c r="D201" s="4">
        <f t="shared" si="32"/>
        <v>0</v>
      </c>
      <c r="E201" s="29">
        <f t="shared" si="40"/>
        <v>0.33958875283834111</v>
      </c>
      <c r="F201" s="9">
        <f t="shared" si="33"/>
        <v>745044.27848488884</v>
      </c>
      <c r="G201" s="9">
        <f t="shared" si="30"/>
        <v>253008.65734002509</v>
      </c>
      <c r="H201" s="9"/>
      <c r="I201" s="9">
        <f t="shared" si="28"/>
        <v>67370299.554910436</v>
      </c>
      <c r="J201" s="9">
        <f t="shared" si="29"/>
        <v>297085.05945214961</v>
      </c>
      <c r="K201" s="9">
        <f t="shared" si="38"/>
        <v>447959.21903273923</v>
      </c>
      <c r="M201" s="9">
        <f t="shared" si="34"/>
        <v>9902.8353150716539</v>
      </c>
      <c r="N201" s="9">
        <f t="shared" si="35"/>
        <v>14931.973967757975</v>
      </c>
      <c r="O201" s="9">
        <f t="shared" si="39"/>
        <v>24834.809282829629</v>
      </c>
    </row>
    <row r="202" spans="1:15" x14ac:dyDescent="0.2">
      <c r="A202" s="5">
        <f t="shared" si="31"/>
        <v>46357</v>
      </c>
      <c r="B202" s="8">
        <f t="shared" si="36"/>
        <v>30</v>
      </c>
      <c r="C202" s="8">
        <f t="shared" si="37"/>
        <v>31</v>
      </c>
      <c r="D202" s="4">
        <f t="shared" si="32"/>
        <v>0</v>
      </c>
      <c r="E202" s="29">
        <f t="shared" si="40"/>
        <v>0.33741779657552257</v>
      </c>
      <c r="F202" s="9">
        <f t="shared" si="33"/>
        <v>769879.08776771848</v>
      </c>
      <c r="G202" s="9">
        <f t="shared" si="30"/>
        <v>259770.90542415692</v>
      </c>
      <c r="H202" s="9"/>
      <c r="I202" s="9">
        <f t="shared" si="28"/>
        <v>67073214.49545829</v>
      </c>
      <c r="J202" s="9">
        <f t="shared" si="29"/>
        <v>338328.00612910214</v>
      </c>
      <c r="K202" s="9">
        <f t="shared" si="38"/>
        <v>431551.08163861634</v>
      </c>
      <c r="M202" s="9">
        <f t="shared" si="34"/>
        <v>10913.806649325876</v>
      </c>
      <c r="N202" s="9">
        <f t="shared" si="35"/>
        <v>13921.002633503753</v>
      </c>
      <c r="O202" s="9">
        <f t="shared" si="39"/>
        <v>24834.809282829629</v>
      </c>
    </row>
    <row r="203" spans="1:15" x14ac:dyDescent="0.2">
      <c r="A203" s="17">
        <f t="shared" si="31"/>
        <v>46388</v>
      </c>
      <c r="B203" s="19">
        <f t="shared" si="36"/>
        <v>31</v>
      </c>
      <c r="C203" s="19">
        <f t="shared" si="37"/>
        <v>31</v>
      </c>
      <c r="D203" s="18">
        <f t="shared" si="32"/>
        <v>0</v>
      </c>
      <c r="E203" s="30">
        <f t="shared" si="40"/>
        <v>0.33518905441412999</v>
      </c>
      <c r="F203" s="20">
        <f t="shared" si="33"/>
        <v>769879.08776771848</v>
      </c>
      <c r="G203" s="20">
        <f t="shared" si="30"/>
        <v>258055.04344207456</v>
      </c>
      <c r="H203" s="20"/>
      <c r="I203" s="20">
        <f t="shared" si="28"/>
        <v>66734886.489329189</v>
      </c>
      <c r="J203" s="20">
        <f t="shared" si="29"/>
        <v>326144.86316875013</v>
      </c>
      <c r="K203" s="20">
        <f t="shared" si="38"/>
        <v>443734.22459896834</v>
      </c>
      <c r="M203" s="20">
        <f t="shared" si="34"/>
        <v>10520.802037701616</v>
      </c>
      <c r="N203" s="20">
        <f t="shared" si="35"/>
        <v>14314.00724512801</v>
      </c>
      <c r="O203" s="20">
        <f t="shared" si="39"/>
        <v>24834.809282829629</v>
      </c>
    </row>
    <row r="204" spans="1:15" x14ac:dyDescent="0.2">
      <c r="A204" s="17">
        <f t="shared" si="31"/>
        <v>46419</v>
      </c>
      <c r="B204" s="19">
        <f t="shared" si="36"/>
        <v>31</v>
      </c>
      <c r="C204" s="19">
        <f t="shared" si="37"/>
        <v>28</v>
      </c>
      <c r="D204" s="18">
        <f t="shared" si="32"/>
        <v>0</v>
      </c>
      <c r="E204" s="30">
        <f t="shared" si="40"/>
        <v>0.33297503373948883</v>
      </c>
      <c r="F204" s="20">
        <f t="shared" si="33"/>
        <v>695374.65991922957</v>
      </c>
      <c r="G204" s="20">
        <f t="shared" si="30"/>
        <v>231542.40084819103</v>
      </c>
      <c r="H204" s="20"/>
      <c r="I204" s="20">
        <f t="shared" si="28"/>
        <v>66408741.626160435</v>
      </c>
      <c r="J204" s="20">
        <f t="shared" si="29"/>
        <v>253809.04076155863</v>
      </c>
      <c r="K204" s="20">
        <f t="shared" si="38"/>
        <v>441565.61915767094</v>
      </c>
      <c r="M204" s="20">
        <f t="shared" si="34"/>
        <v>9064.6085986270937</v>
      </c>
      <c r="N204" s="20">
        <f t="shared" si="35"/>
        <v>15770.200684202533</v>
      </c>
      <c r="O204" s="20">
        <f t="shared" si="39"/>
        <v>24834.809282829629</v>
      </c>
    </row>
    <row r="205" spans="1:15" x14ac:dyDescent="0.2">
      <c r="A205" s="17">
        <f t="shared" si="31"/>
        <v>46447</v>
      </c>
      <c r="B205" s="19">
        <f t="shared" si="36"/>
        <v>28</v>
      </c>
      <c r="C205" s="19">
        <f t="shared" si="37"/>
        <v>31</v>
      </c>
      <c r="D205" s="18">
        <f t="shared" si="32"/>
        <v>0</v>
      </c>
      <c r="E205" s="30">
        <f t="shared" si="40"/>
        <v>0.330987845665629</v>
      </c>
      <c r="F205" s="20">
        <f t="shared" si="33"/>
        <v>769879.08776771848</v>
      </c>
      <c r="G205" s="20">
        <f t="shared" si="30"/>
        <v>254820.62068325686</v>
      </c>
      <c r="H205" s="20"/>
      <c r="I205" s="20">
        <f t="shared" ref="I205:I268" si="41">I204-J204</f>
        <v>66154932.585398875</v>
      </c>
      <c r="J205" s="20">
        <f t="shared" ref="J205:J268" si="42">F205-K205</f>
        <v>372697.45471914107</v>
      </c>
      <c r="K205" s="20">
        <f t="shared" si="38"/>
        <v>397181.63304857741</v>
      </c>
      <c r="M205" s="20">
        <f t="shared" si="34"/>
        <v>12022.498539327131</v>
      </c>
      <c r="N205" s="20">
        <f t="shared" si="35"/>
        <v>12812.310743502498</v>
      </c>
      <c r="O205" s="20">
        <f t="shared" si="39"/>
        <v>24834.809282829629</v>
      </c>
    </row>
    <row r="206" spans="1:15" x14ac:dyDescent="0.2">
      <c r="A206" s="17">
        <f t="shared" si="31"/>
        <v>46478</v>
      </c>
      <c r="B206" s="19">
        <f t="shared" si="36"/>
        <v>31</v>
      </c>
      <c r="C206" s="19">
        <f t="shared" si="37"/>
        <v>30</v>
      </c>
      <c r="D206" s="18">
        <f t="shared" si="32"/>
        <v>0</v>
      </c>
      <c r="E206" s="30">
        <f t="shared" si="40"/>
        <v>0.32880157519018188</v>
      </c>
      <c r="F206" s="20">
        <f t="shared" si="33"/>
        <v>745044.27848488884</v>
      </c>
      <c r="G206" s="20">
        <f t="shared" si="30"/>
        <v>244971.73235226399</v>
      </c>
      <c r="H206" s="20"/>
      <c r="I206" s="20">
        <f t="shared" si="41"/>
        <v>65782235.130679734</v>
      </c>
      <c r="J206" s="20">
        <f t="shared" si="42"/>
        <v>307644.43211268296</v>
      </c>
      <c r="K206" s="20">
        <f t="shared" si="38"/>
        <v>437399.84637220588</v>
      </c>
      <c r="M206" s="20">
        <f t="shared" si="34"/>
        <v>10254.814403756098</v>
      </c>
      <c r="N206" s="20">
        <f t="shared" si="35"/>
        <v>14579.994879073529</v>
      </c>
      <c r="O206" s="20">
        <f t="shared" si="39"/>
        <v>24834.809282829629</v>
      </c>
    </row>
    <row r="207" spans="1:15" x14ac:dyDescent="0.2">
      <c r="A207" s="17">
        <f t="shared" si="31"/>
        <v>46508</v>
      </c>
      <c r="B207" s="19">
        <f t="shared" si="36"/>
        <v>30</v>
      </c>
      <c r="C207" s="19">
        <f t="shared" si="37"/>
        <v>31</v>
      </c>
      <c r="D207" s="18">
        <f t="shared" si="32"/>
        <v>0</v>
      </c>
      <c r="E207" s="30">
        <f t="shared" si="40"/>
        <v>0.32669958025390222</v>
      </c>
      <c r="F207" s="20">
        <f t="shared" si="33"/>
        <v>769879.08776771848</v>
      </c>
      <c r="G207" s="20">
        <f t="shared" si="30"/>
        <v>251519.17481997077</v>
      </c>
      <c r="H207" s="20"/>
      <c r="I207" s="20">
        <f t="shared" si="41"/>
        <v>65474590.698567048</v>
      </c>
      <c r="J207" s="20">
        <f t="shared" si="42"/>
        <v>348613.59977287124</v>
      </c>
      <c r="K207" s="20">
        <f t="shared" si="38"/>
        <v>421265.48799484724</v>
      </c>
      <c r="M207" s="20">
        <f t="shared" si="34"/>
        <v>11245.599992673266</v>
      </c>
      <c r="N207" s="20">
        <f t="shared" si="35"/>
        <v>13589.209290156363</v>
      </c>
      <c r="O207" s="20">
        <f t="shared" si="39"/>
        <v>24834.809282829629</v>
      </c>
    </row>
    <row r="208" spans="1:15" x14ac:dyDescent="0.2">
      <c r="A208" s="17">
        <f t="shared" si="31"/>
        <v>46539</v>
      </c>
      <c r="B208" s="19">
        <f t="shared" si="36"/>
        <v>31</v>
      </c>
      <c r="C208" s="19">
        <f t="shared" si="37"/>
        <v>30</v>
      </c>
      <c r="D208" s="18">
        <f t="shared" si="32"/>
        <v>0</v>
      </c>
      <c r="E208" s="30">
        <f t="shared" si="40"/>
        <v>0.32454163501209532</v>
      </c>
      <c r="F208" s="20">
        <f t="shared" si="33"/>
        <v>745044.27848488884</v>
      </c>
      <c r="G208" s="20">
        <f t="shared" si="30"/>
        <v>241797.88829589268</v>
      </c>
      <c r="H208" s="20"/>
      <c r="I208" s="20">
        <f t="shared" si="41"/>
        <v>65125977.098794177</v>
      </c>
      <c r="J208" s="20">
        <f t="shared" si="42"/>
        <v>312008.02908923803</v>
      </c>
      <c r="K208" s="20">
        <f t="shared" si="38"/>
        <v>433036.24939565081</v>
      </c>
      <c r="M208" s="20">
        <f t="shared" si="34"/>
        <v>10400.267636307934</v>
      </c>
      <c r="N208" s="20">
        <f t="shared" si="35"/>
        <v>14434.541646521693</v>
      </c>
      <c r="O208" s="20">
        <f t="shared" si="39"/>
        <v>24834.809282829629</v>
      </c>
    </row>
    <row r="209" spans="1:15" x14ac:dyDescent="0.2">
      <c r="A209" s="17">
        <f t="shared" si="31"/>
        <v>46569</v>
      </c>
      <c r="B209" s="19">
        <f t="shared" si="36"/>
        <v>30</v>
      </c>
      <c r="C209" s="19">
        <f t="shared" si="37"/>
        <v>31</v>
      </c>
      <c r="D209" s="18">
        <f t="shared" si="32"/>
        <v>0</v>
      </c>
      <c r="E209" s="30">
        <f t="shared" si="40"/>
        <v>0.32246687343891012</v>
      </c>
      <c r="F209" s="20">
        <f t="shared" si="33"/>
        <v>769879.08776771848</v>
      </c>
      <c r="G209" s="20">
        <f t="shared" si="30"/>
        <v>248260.50235845646</v>
      </c>
      <c r="H209" s="20"/>
      <c r="I209" s="20">
        <f t="shared" si="41"/>
        <v>64813969.069704942</v>
      </c>
      <c r="J209" s="20">
        <f t="shared" si="42"/>
        <v>352864.05922429072</v>
      </c>
      <c r="K209" s="20">
        <f t="shared" si="38"/>
        <v>417015.02854342776</v>
      </c>
      <c r="M209" s="20">
        <f t="shared" si="34"/>
        <v>11382.711587880345</v>
      </c>
      <c r="N209" s="20">
        <f t="shared" si="35"/>
        <v>13452.097694949283</v>
      </c>
      <c r="O209" s="20">
        <f t="shared" si="39"/>
        <v>24834.809282829629</v>
      </c>
    </row>
    <row r="210" spans="1:15" x14ac:dyDescent="0.2">
      <c r="A210" s="17">
        <f t="shared" si="31"/>
        <v>46600</v>
      </c>
      <c r="B210" s="19">
        <f t="shared" si="36"/>
        <v>31</v>
      </c>
      <c r="C210" s="19">
        <f t="shared" si="37"/>
        <v>31</v>
      </c>
      <c r="D210" s="18">
        <f t="shared" si="32"/>
        <v>0</v>
      </c>
      <c r="E210" s="30">
        <f t="shared" si="40"/>
        <v>0.3203368864501388</v>
      </c>
      <c r="F210" s="20">
        <f t="shared" si="33"/>
        <v>769879.08776771848</v>
      </c>
      <c r="G210" s="20">
        <f t="shared" si="30"/>
        <v>246620.66991858408</v>
      </c>
      <c r="H210" s="20"/>
      <c r="I210" s="20">
        <f t="shared" si="41"/>
        <v>64461105.01048065</v>
      </c>
      <c r="J210" s="20">
        <f t="shared" si="42"/>
        <v>341263.71201231086</v>
      </c>
      <c r="K210" s="20">
        <f t="shared" si="38"/>
        <v>428615.37575540761</v>
      </c>
      <c r="M210" s="20">
        <f t="shared" si="34"/>
        <v>11008.506839106802</v>
      </c>
      <c r="N210" s="20">
        <f t="shared" si="35"/>
        <v>13826.302443722827</v>
      </c>
      <c r="O210" s="20">
        <f t="shared" si="39"/>
        <v>24834.809282829629</v>
      </c>
    </row>
    <row r="211" spans="1:15" x14ac:dyDescent="0.2">
      <c r="A211" s="17">
        <f t="shared" si="31"/>
        <v>46631</v>
      </c>
      <c r="B211" s="19">
        <f t="shared" si="36"/>
        <v>31</v>
      </c>
      <c r="C211" s="19">
        <f t="shared" si="37"/>
        <v>30</v>
      </c>
      <c r="D211" s="18">
        <f t="shared" si="32"/>
        <v>0</v>
      </c>
      <c r="E211" s="30">
        <f t="shared" si="40"/>
        <v>0.31822096864163385</v>
      </c>
      <c r="F211" s="20">
        <f t="shared" si="33"/>
        <v>745044.27848488884</v>
      </c>
      <c r="G211" s="20">
        <f t="shared" si="30"/>
        <v>237088.71198036853</v>
      </c>
      <c r="H211" s="20"/>
      <c r="I211" s="20">
        <f t="shared" si="41"/>
        <v>64119841.298468336</v>
      </c>
      <c r="J211" s="20">
        <f t="shared" si="42"/>
        <v>318698.0365603714</v>
      </c>
      <c r="K211" s="20">
        <f t="shared" si="38"/>
        <v>426346.24192451744</v>
      </c>
      <c r="M211" s="20">
        <f t="shared" si="34"/>
        <v>10623.267885345713</v>
      </c>
      <c r="N211" s="20">
        <f t="shared" si="35"/>
        <v>14211.541397483914</v>
      </c>
      <c r="O211" s="20">
        <f t="shared" si="39"/>
        <v>24834.809282829629</v>
      </c>
    </row>
    <row r="212" spans="1:15" x14ac:dyDescent="0.2">
      <c r="A212" s="17">
        <f t="shared" si="31"/>
        <v>46661</v>
      </c>
      <c r="B212" s="19">
        <f t="shared" si="36"/>
        <v>30</v>
      </c>
      <c r="C212" s="19">
        <f t="shared" si="37"/>
        <v>31</v>
      </c>
      <c r="D212" s="18">
        <f t="shared" si="32"/>
        <v>0</v>
      </c>
      <c r="E212" s="30">
        <f t="shared" si="40"/>
        <v>0.31618661444392104</v>
      </c>
      <c r="F212" s="20">
        <f t="shared" si="33"/>
        <v>769879.08776771848</v>
      </c>
      <c r="G212" s="20">
        <f t="shared" si="30"/>
        <v>243425.46229244926</v>
      </c>
      <c r="H212" s="20"/>
      <c r="I212" s="20">
        <f t="shared" si="41"/>
        <v>63801143.261907965</v>
      </c>
      <c r="J212" s="20">
        <f t="shared" si="42"/>
        <v>359380.61096784682</v>
      </c>
      <c r="K212" s="20">
        <f t="shared" si="38"/>
        <v>410498.47679987166</v>
      </c>
      <c r="M212" s="20">
        <f t="shared" si="34"/>
        <v>11592.922934446671</v>
      </c>
      <c r="N212" s="20">
        <f t="shared" si="35"/>
        <v>13241.886348382957</v>
      </c>
      <c r="O212" s="20">
        <f t="shared" si="39"/>
        <v>24834.809282829629</v>
      </c>
    </row>
    <row r="213" spans="1:15" x14ac:dyDescent="0.2">
      <c r="A213" s="17">
        <f t="shared" si="31"/>
        <v>46692</v>
      </c>
      <c r="B213" s="19">
        <f t="shared" si="36"/>
        <v>31</v>
      </c>
      <c r="C213" s="19">
        <f t="shared" si="37"/>
        <v>30</v>
      </c>
      <c r="D213" s="18">
        <f t="shared" si="32"/>
        <v>0</v>
      </c>
      <c r="E213" s="30">
        <f t="shared" si="40"/>
        <v>0.31409811038269136</v>
      </c>
      <c r="F213" s="20">
        <f t="shared" si="33"/>
        <v>745044.27848488884</v>
      </c>
      <c r="G213" s="20">
        <f t="shared" si="30"/>
        <v>234017.00002353927</v>
      </c>
      <c r="H213" s="20"/>
      <c r="I213" s="20">
        <f t="shared" si="41"/>
        <v>63441762.65094012</v>
      </c>
      <c r="J213" s="20">
        <f t="shared" si="42"/>
        <v>323206.72337631678</v>
      </c>
      <c r="K213" s="20">
        <f t="shared" si="38"/>
        <v>421837.55510857207</v>
      </c>
      <c r="M213" s="20">
        <f t="shared" si="34"/>
        <v>10773.557445877226</v>
      </c>
      <c r="N213" s="20">
        <f t="shared" si="35"/>
        <v>14061.251836952402</v>
      </c>
      <c r="O213" s="20">
        <f t="shared" si="39"/>
        <v>24834.809282829629</v>
      </c>
    </row>
    <row r="214" spans="1:15" x14ac:dyDescent="0.2">
      <c r="A214" s="17">
        <f t="shared" si="31"/>
        <v>46722</v>
      </c>
      <c r="B214" s="19">
        <f t="shared" si="36"/>
        <v>30</v>
      </c>
      <c r="C214" s="19">
        <f t="shared" si="37"/>
        <v>31</v>
      </c>
      <c r="D214" s="18">
        <f t="shared" si="32"/>
        <v>0</v>
      </c>
      <c r="E214" s="30">
        <f t="shared" si="40"/>
        <v>0.3120901131973447</v>
      </c>
      <c r="F214" s="20">
        <f t="shared" si="33"/>
        <v>769879.08776771848</v>
      </c>
      <c r="G214" s="20">
        <f t="shared" si="30"/>
        <v>240271.65164969573</v>
      </c>
      <c r="H214" s="20"/>
      <c r="I214" s="20">
        <f t="shared" si="41"/>
        <v>63118555.927563801</v>
      </c>
      <c r="J214" s="20">
        <f t="shared" si="42"/>
        <v>363772.39842972538</v>
      </c>
      <c r="K214" s="20">
        <f t="shared" si="38"/>
        <v>406106.6893379931</v>
      </c>
      <c r="M214" s="20">
        <f t="shared" si="34"/>
        <v>11734.593497733076</v>
      </c>
      <c r="N214" s="20">
        <f t="shared" si="35"/>
        <v>13100.215785096552</v>
      </c>
      <c r="O214" s="20">
        <f t="shared" si="39"/>
        <v>24834.809282829629</v>
      </c>
    </row>
    <row r="215" spans="1:15" x14ac:dyDescent="0.2">
      <c r="A215" s="5">
        <f t="shared" si="31"/>
        <v>46753</v>
      </c>
      <c r="B215" s="8">
        <f t="shared" si="36"/>
        <v>31</v>
      </c>
      <c r="C215" s="8">
        <f t="shared" si="37"/>
        <v>31</v>
      </c>
      <c r="D215" s="4">
        <f t="shared" si="32"/>
        <v>0</v>
      </c>
      <c r="E215" s="29">
        <f t="shared" si="40"/>
        <v>0.31002866771196702</v>
      </c>
      <c r="F215" s="9">
        <f t="shared" si="33"/>
        <v>769879.08776771848</v>
      </c>
      <c r="G215" s="9">
        <f t="shared" si="30"/>
        <v>238684.58787993027</v>
      </c>
      <c r="H215" s="9"/>
      <c r="I215" s="9">
        <f t="shared" si="41"/>
        <v>62754783.529134072</v>
      </c>
      <c r="J215" s="9">
        <f t="shared" si="42"/>
        <v>352609.40059099684</v>
      </c>
      <c r="K215" s="9">
        <f t="shared" si="38"/>
        <v>417269.68717672164</v>
      </c>
      <c r="M215" s="9">
        <f t="shared" si="34"/>
        <v>11374.496793257962</v>
      </c>
      <c r="N215" s="9">
        <f t="shared" si="35"/>
        <v>13460.312489571666</v>
      </c>
      <c r="O215" s="9">
        <f t="shared" si="39"/>
        <v>24834.809282829629</v>
      </c>
    </row>
    <row r="216" spans="1:15" x14ac:dyDescent="0.2">
      <c r="A216" s="5">
        <f t="shared" si="31"/>
        <v>46784</v>
      </c>
      <c r="B216" s="8">
        <f t="shared" si="36"/>
        <v>31</v>
      </c>
      <c r="C216" s="8">
        <f t="shared" si="37"/>
        <v>29</v>
      </c>
      <c r="D216" s="4">
        <f t="shared" si="32"/>
        <v>0</v>
      </c>
      <c r="E216" s="29">
        <f t="shared" si="40"/>
        <v>0.30798083867039666</v>
      </c>
      <c r="F216" s="9">
        <f t="shared" si="33"/>
        <v>720209.4692020592</v>
      </c>
      <c r="G216" s="9">
        <f t="shared" si="30"/>
        <v>221810.71634321142</v>
      </c>
      <c r="H216" s="9"/>
      <c r="I216" s="9">
        <f t="shared" si="41"/>
        <v>62402174.128543079</v>
      </c>
      <c r="J216" s="9">
        <f t="shared" si="42"/>
        <v>305284.35571368231</v>
      </c>
      <c r="K216" s="9">
        <f t="shared" si="38"/>
        <v>414925.1134883769</v>
      </c>
      <c r="M216" s="9">
        <f t="shared" si="34"/>
        <v>10527.046748747665</v>
      </c>
      <c r="N216" s="9">
        <f t="shared" si="35"/>
        <v>14307.762534081961</v>
      </c>
      <c r="O216" s="9">
        <f t="shared" si="39"/>
        <v>24834.809282829629</v>
      </c>
    </row>
    <row r="217" spans="1:15" x14ac:dyDescent="0.2">
      <c r="A217" s="5">
        <f t="shared" si="31"/>
        <v>46813</v>
      </c>
      <c r="B217" s="8">
        <f t="shared" si="36"/>
        <v>29</v>
      </c>
      <c r="C217" s="8">
        <f t="shared" si="37"/>
        <v>31</v>
      </c>
      <c r="D217" s="4">
        <f t="shared" si="32"/>
        <v>0</v>
      </c>
      <c r="E217" s="29">
        <f t="shared" si="40"/>
        <v>0.30607737501176174</v>
      </c>
      <c r="F217" s="9">
        <f t="shared" si="33"/>
        <v>769879.08776771848</v>
      </c>
      <c r="G217" s="9">
        <f t="shared" si="30"/>
        <v>235642.570260393</v>
      </c>
      <c r="H217" s="9"/>
      <c r="I217" s="9">
        <f t="shared" si="41"/>
        <v>62096889.772829399</v>
      </c>
      <c r="J217" s="9">
        <f t="shared" si="42"/>
        <v>383704.92839936633</v>
      </c>
      <c r="K217" s="9">
        <f t="shared" si="38"/>
        <v>386174.15936835215</v>
      </c>
      <c r="M217" s="9">
        <f t="shared" si="34"/>
        <v>12377.57833546343</v>
      </c>
      <c r="N217" s="9">
        <f t="shared" si="35"/>
        <v>12457.230947366199</v>
      </c>
      <c r="O217" s="9">
        <f t="shared" si="39"/>
        <v>24834.809282829629</v>
      </c>
    </row>
    <row r="218" spans="1:15" x14ac:dyDescent="0.2">
      <c r="A218" s="5">
        <f t="shared" si="31"/>
        <v>46844</v>
      </c>
      <c r="B218" s="8">
        <f t="shared" si="36"/>
        <v>31</v>
      </c>
      <c r="C218" s="8">
        <f t="shared" si="37"/>
        <v>30</v>
      </c>
      <c r="D218" s="4">
        <f t="shared" si="32"/>
        <v>0</v>
      </c>
      <c r="E218" s="29">
        <f t="shared" si="40"/>
        <v>0.30405564540158575</v>
      </c>
      <c r="F218" s="9">
        <f t="shared" si="33"/>
        <v>745044.27848488884</v>
      </c>
      <c r="G218" s="9">
        <f t="shared" si="30"/>
        <v>226534.91894748167</v>
      </c>
      <c r="H218" s="9"/>
      <c r="I218" s="9">
        <f t="shared" si="41"/>
        <v>61713184.844430029</v>
      </c>
      <c r="J218" s="9">
        <f t="shared" si="42"/>
        <v>334700.39891816978</v>
      </c>
      <c r="K218" s="9">
        <f t="shared" si="38"/>
        <v>410343.87956671906</v>
      </c>
      <c r="M218" s="9">
        <f t="shared" si="34"/>
        <v>11156.679963938992</v>
      </c>
      <c r="N218" s="9">
        <f t="shared" si="35"/>
        <v>13678.129318890635</v>
      </c>
      <c r="O218" s="9">
        <f t="shared" si="39"/>
        <v>24834.809282829629</v>
      </c>
    </row>
    <row r="219" spans="1:15" x14ac:dyDescent="0.2">
      <c r="A219" s="5">
        <f t="shared" si="31"/>
        <v>46874</v>
      </c>
      <c r="B219" s="8">
        <f t="shared" si="36"/>
        <v>30</v>
      </c>
      <c r="C219" s="8">
        <f t="shared" si="37"/>
        <v>31</v>
      </c>
      <c r="D219" s="4">
        <f t="shared" si="32"/>
        <v>0</v>
      </c>
      <c r="E219" s="29">
        <f t="shared" si="40"/>
        <v>0.30211184867064944</v>
      </c>
      <c r="F219" s="9">
        <f t="shared" si="33"/>
        <v>769879.08776771848</v>
      </c>
      <c r="G219" s="9">
        <f t="shared" si="30"/>
        <v>232589.59445837859</v>
      </c>
      <c r="H219" s="9"/>
      <c r="I219" s="9">
        <f t="shared" si="41"/>
        <v>61378484.445511863</v>
      </c>
      <c r="J219" s="9">
        <f t="shared" si="42"/>
        <v>374968.07073880895</v>
      </c>
      <c r="K219" s="9">
        <f t="shared" si="38"/>
        <v>394911.01702890953</v>
      </c>
      <c r="M219" s="9">
        <f t="shared" si="34"/>
        <v>12095.744217380934</v>
      </c>
      <c r="N219" s="9">
        <f t="shared" si="35"/>
        <v>12739.065065448694</v>
      </c>
      <c r="O219" s="9">
        <f t="shared" si="39"/>
        <v>24834.809282829629</v>
      </c>
    </row>
    <row r="220" spans="1:15" x14ac:dyDescent="0.2">
      <c r="A220" s="5">
        <f t="shared" si="31"/>
        <v>46905</v>
      </c>
      <c r="B220" s="8">
        <f t="shared" si="36"/>
        <v>31</v>
      </c>
      <c r="C220" s="8">
        <f t="shared" si="37"/>
        <v>30</v>
      </c>
      <c r="D220" s="4">
        <f t="shared" si="32"/>
        <v>0</v>
      </c>
      <c r="E220" s="29">
        <f t="shared" si="40"/>
        <v>0.30011631250918375</v>
      </c>
      <c r="F220" s="9">
        <f t="shared" si="33"/>
        <v>745044.27848488884</v>
      </c>
      <c r="G220" s="9">
        <f t="shared" si="30"/>
        <v>223599.94151495022</v>
      </c>
      <c r="H220" s="9"/>
      <c r="I220" s="9">
        <f t="shared" si="41"/>
        <v>61003516.374773055</v>
      </c>
      <c r="J220" s="9">
        <f t="shared" si="42"/>
        <v>339419.13307164627</v>
      </c>
      <c r="K220" s="9">
        <f t="shared" si="38"/>
        <v>405625.14541324257</v>
      </c>
      <c r="M220" s="9">
        <f t="shared" si="34"/>
        <v>11313.971102388208</v>
      </c>
      <c r="N220" s="9">
        <f t="shared" si="35"/>
        <v>13520.838180441418</v>
      </c>
      <c r="O220" s="9">
        <f t="shared" si="39"/>
        <v>24834.809282829629</v>
      </c>
    </row>
    <row r="221" spans="1:15" x14ac:dyDescent="0.2">
      <c r="A221" s="5">
        <f t="shared" si="31"/>
        <v>46935</v>
      </c>
      <c r="B221" s="8">
        <f t="shared" si="36"/>
        <v>30</v>
      </c>
      <c r="C221" s="8">
        <f t="shared" si="37"/>
        <v>31</v>
      </c>
      <c r="D221" s="4">
        <f t="shared" si="32"/>
        <v>0</v>
      </c>
      <c r="E221" s="29">
        <f t="shared" si="40"/>
        <v>0.29819769953166275</v>
      </c>
      <c r="F221" s="9">
        <f t="shared" si="33"/>
        <v>769879.08776771848</v>
      </c>
      <c r="G221" s="9">
        <f t="shared" si="30"/>
        <v>229576.17288986873</v>
      </c>
      <c r="H221" s="9"/>
      <c r="I221" s="9">
        <f t="shared" si="41"/>
        <v>60664097.241701409</v>
      </c>
      <c r="J221" s="9">
        <f t="shared" si="42"/>
        <v>379564.45951832779</v>
      </c>
      <c r="K221" s="9">
        <f t="shared" si="38"/>
        <v>390314.62824939069</v>
      </c>
      <c r="M221" s="9">
        <f t="shared" si="34"/>
        <v>12244.014823171865</v>
      </c>
      <c r="N221" s="9">
        <f t="shared" si="35"/>
        <v>12590.794459657764</v>
      </c>
      <c r="O221" s="9">
        <f t="shared" si="39"/>
        <v>24834.809282829629</v>
      </c>
    </row>
    <row r="222" spans="1:15" x14ac:dyDescent="0.2">
      <c r="A222" s="5">
        <f t="shared" si="31"/>
        <v>46966</v>
      </c>
      <c r="B222" s="8">
        <f t="shared" si="36"/>
        <v>31</v>
      </c>
      <c r="C222" s="8">
        <f t="shared" si="37"/>
        <v>31</v>
      </c>
      <c r="D222" s="4">
        <f t="shared" si="32"/>
        <v>0</v>
      </c>
      <c r="E222" s="29">
        <f t="shared" si="40"/>
        <v>0.29622801745762389</v>
      </c>
      <c r="F222" s="9">
        <f t="shared" si="33"/>
        <v>769879.08776771848</v>
      </c>
      <c r="G222" s="9">
        <f t="shared" si="30"/>
        <v>228059.75585151528</v>
      </c>
      <c r="H222" s="9"/>
      <c r="I222" s="9">
        <f t="shared" si="41"/>
        <v>60284532.782183081</v>
      </c>
      <c r="J222" s="9">
        <f t="shared" si="42"/>
        <v>369034.61470953125</v>
      </c>
      <c r="K222" s="9">
        <f t="shared" si="38"/>
        <v>400844.47305818723</v>
      </c>
      <c r="M222" s="9">
        <f t="shared" si="34"/>
        <v>11904.34240998488</v>
      </c>
      <c r="N222" s="9">
        <f t="shared" si="35"/>
        <v>12930.466872844749</v>
      </c>
      <c r="O222" s="9">
        <f t="shared" si="39"/>
        <v>24834.809282829629</v>
      </c>
    </row>
    <row r="223" spans="1:15" x14ac:dyDescent="0.2">
      <c r="A223" s="5">
        <f t="shared" si="31"/>
        <v>46997</v>
      </c>
      <c r="B223" s="8">
        <f t="shared" si="36"/>
        <v>31</v>
      </c>
      <c r="C223" s="8">
        <f t="shared" si="37"/>
        <v>30</v>
      </c>
      <c r="D223" s="4">
        <f t="shared" si="32"/>
        <v>0</v>
      </c>
      <c r="E223" s="29">
        <f t="shared" si="40"/>
        <v>0.29427134570351338</v>
      </c>
      <c r="F223" s="9">
        <f t="shared" si="33"/>
        <v>745044.27848488884</v>
      </c>
      <c r="G223" s="9">
        <f t="shared" si="30"/>
        <v>219245.18243845142</v>
      </c>
      <c r="H223" s="9"/>
      <c r="I223" s="9">
        <f t="shared" si="41"/>
        <v>59915498.167473547</v>
      </c>
      <c r="J223" s="9">
        <f t="shared" si="42"/>
        <v>346653.59380071046</v>
      </c>
      <c r="K223" s="9">
        <f t="shared" si="38"/>
        <v>398390.68468417838</v>
      </c>
      <c r="M223" s="9">
        <f t="shared" si="34"/>
        <v>11555.119793357015</v>
      </c>
      <c r="N223" s="9">
        <f t="shared" si="35"/>
        <v>13279.689489472612</v>
      </c>
      <c r="O223" s="9">
        <f t="shared" si="39"/>
        <v>24834.809282829629</v>
      </c>
    </row>
    <row r="224" spans="1:15" x14ac:dyDescent="0.2">
      <c r="A224" s="5">
        <f t="shared" si="31"/>
        <v>47027</v>
      </c>
      <c r="B224" s="8">
        <f t="shared" si="36"/>
        <v>30</v>
      </c>
      <c r="C224" s="8">
        <f t="shared" si="37"/>
        <v>31</v>
      </c>
      <c r="D224" s="4">
        <f t="shared" si="32"/>
        <v>0</v>
      </c>
      <c r="E224" s="29">
        <f t="shared" si="40"/>
        <v>0.29239009900266283</v>
      </c>
      <c r="F224" s="9">
        <f t="shared" si="33"/>
        <v>769879.08776771848</v>
      </c>
      <c r="G224" s="9">
        <f t="shared" si="30"/>
        <v>225105.02269248295</v>
      </c>
      <c r="H224" s="9"/>
      <c r="I224" s="9">
        <f t="shared" si="41"/>
        <v>59568844.573672839</v>
      </c>
      <c r="J224" s="9">
        <f t="shared" si="42"/>
        <v>386611.34816248715</v>
      </c>
      <c r="K224" s="9">
        <f t="shared" si="38"/>
        <v>383267.73960523133</v>
      </c>
      <c r="M224" s="9">
        <f t="shared" si="34"/>
        <v>12471.333811693134</v>
      </c>
      <c r="N224" s="9">
        <f t="shared" si="35"/>
        <v>12363.475471136495</v>
      </c>
      <c r="O224" s="9">
        <f t="shared" si="39"/>
        <v>24834.809282829629</v>
      </c>
    </row>
    <row r="225" spans="1:15" x14ac:dyDescent="0.2">
      <c r="A225" s="5">
        <f t="shared" si="31"/>
        <v>47058</v>
      </c>
      <c r="B225" s="8">
        <f t="shared" si="36"/>
        <v>31</v>
      </c>
      <c r="C225" s="8">
        <f t="shared" si="37"/>
        <v>30</v>
      </c>
      <c r="D225" s="4">
        <f t="shared" si="32"/>
        <v>0</v>
      </c>
      <c r="E225" s="29">
        <f t="shared" si="40"/>
        <v>0.29045877781025758</v>
      </c>
      <c r="F225" s="9">
        <f t="shared" si="33"/>
        <v>745044.27848488884</v>
      </c>
      <c r="G225" s="9">
        <f t="shared" si="30"/>
        <v>216404.65054324601</v>
      </c>
      <c r="H225" s="9"/>
      <c r="I225" s="9">
        <f t="shared" si="41"/>
        <v>59182233.225510351</v>
      </c>
      <c r="J225" s="9">
        <f t="shared" si="42"/>
        <v>351529.22583613277</v>
      </c>
      <c r="K225" s="9">
        <f t="shared" si="38"/>
        <v>393515.05264875607</v>
      </c>
      <c r="M225" s="9">
        <f t="shared" si="34"/>
        <v>11717.640861204425</v>
      </c>
      <c r="N225" s="9">
        <f t="shared" si="35"/>
        <v>13117.168421625202</v>
      </c>
      <c r="O225" s="9">
        <f t="shared" si="39"/>
        <v>24834.809282829629</v>
      </c>
    </row>
    <row r="226" spans="1:15" x14ac:dyDescent="0.2">
      <c r="A226" s="5">
        <f t="shared" si="31"/>
        <v>47088</v>
      </c>
      <c r="B226" s="8">
        <f t="shared" si="36"/>
        <v>30</v>
      </c>
      <c r="C226" s="8">
        <f t="shared" si="37"/>
        <v>31</v>
      </c>
      <c r="D226" s="4">
        <f t="shared" si="32"/>
        <v>0</v>
      </c>
      <c r="E226" s="29">
        <f t="shared" si="40"/>
        <v>0.28860190446711137</v>
      </c>
      <c r="F226" s="9">
        <f t="shared" si="33"/>
        <v>769879.08776771848</v>
      </c>
      <c r="G226" s="9">
        <f t="shared" si="30"/>
        <v>222188.57093916595</v>
      </c>
      <c r="H226" s="9"/>
      <c r="I226" s="9">
        <f t="shared" si="41"/>
        <v>58830703.999674216</v>
      </c>
      <c r="J226" s="9">
        <f t="shared" si="42"/>
        <v>391360.56684101082</v>
      </c>
      <c r="K226" s="9">
        <f t="shared" si="38"/>
        <v>378518.52092670766</v>
      </c>
      <c r="M226" s="9">
        <f t="shared" si="34"/>
        <v>12624.534414226155</v>
      </c>
      <c r="N226" s="9">
        <f t="shared" si="35"/>
        <v>12210.274868603472</v>
      </c>
      <c r="O226" s="9">
        <f t="shared" si="39"/>
        <v>24834.809282829629</v>
      </c>
    </row>
    <row r="227" spans="1:15" x14ac:dyDescent="0.2">
      <c r="A227" s="17">
        <f t="shared" si="31"/>
        <v>47119</v>
      </c>
      <c r="B227" s="19">
        <f t="shared" si="36"/>
        <v>31</v>
      </c>
      <c r="C227" s="19">
        <f t="shared" si="37"/>
        <v>31</v>
      </c>
      <c r="D227" s="18">
        <f t="shared" si="32"/>
        <v>0</v>
      </c>
      <c r="E227" s="30">
        <f t="shared" si="40"/>
        <v>0.28669560539553862</v>
      </c>
      <c r="F227" s="20">
        <f t="shared" si="33"/>
        <v>769879.08776771848</v>
      </c>
      <c r="G227" s="20">
        <f t="shared" ref="G227:G290" si="43">E227*F227</f>
        <v>220720.95114893105</v>
      </c>
      <c r="H227" s="20"/>
      <c r="I227" s="20">
        <f t="shared" si="41"/>
        <v>58439343.432833202</v>
      </c>
      <c r="J227" s="20">
        <f t="shared" si="42"/>
        <v>381303.66480078996</v>
      </c>
      <c r="K227" s="20">
        <f t="shared" si="38"/>
        <v>388575.42296692851</v>
      </c>
      <c r="M227" s="20">
        <f t="shared" si="34"/>
        <v>12300.118219380322</v>
      </c>
      <c r="N227" s="20">
        <f t="shared" si="35"/>
        <v>12534.691063449307</v>
      </c>
      <c r="O227" s="20">
        <f t="shared" si="39"/>
        <v>24834.809282829629</v>
      </c>
    </row>
    <row r="228" spans="1:15" x14ac:dyDescent="0.2">
      <c r="A228" s="17">
        <f t="shared" ref="A228:A291" si="44">IF(DATE(YEAR(A227),MONTH(A227),1)&lt;E$8,DATE(YEAR(A227),MONTH(A227)+1,1),A227)</f>
        <v>47150</v>
      </c>
      <c r="B228" s="19">
        <f t="shared" si="36"/>
        <v>31</v>
      </c>
      <c r="C228" s="19">
        <f t="shared" si="37"/>
        <v>28</v>
      </c>
      <c r="D228" s="18">
        <f t="shared" ref="D228:D291" si="45">IF(B228=0,0,IF(E$8=A228,E$7,0))</f>
        <v>0</v>
      </c>
      <c r="E228" s="30">
        <f t="shared" si="40"/>
        <v>0.28480189798082617</v>
      </c>
      <c r="F228" s="20">
        <f t="shared" ref="F228:F291" si="46">E$12*C228</f>
        <v>695374.65991922957</v>
      </c>
      <c r="G228" s="20">
        <f t="shared" si="43"/>
        <v>198044.02295276811</v>
      </c>
      <c r="H228" s="20"/>
      <c r="I228" s="20">
        <f t="shared" si="41"/>
        <v>58058039.768032409</v>
      </c>
      <c r="J228" s="20">
        <f t="shared" si="42"/>
        <v>309334.60480767576</v>
      </c>
      <c r="K228" s="20">
        <f t="shared" si="38"/>
        <v>386040.05511155381</v>
      </c>
      <c r="M228" s="20">
        <f t="shared" ref="M228:M291" si="47">IF(C228=0,0,J228/$C228)</f>
        <v>11047.664457416991</v>
      </c>
      <c r="N228" s="20">
        <f t="shared" ref="N228:N291" si="48">IF(C228=0,0,K228/$C228)</f>
        <v>13787.144825412635</v>
      </c>
      <c r="O228" s="20">
        <f t="shared" si="39"/>
        <v>24834.809282829629</v>
      </c>
    </row>
    <row r="229" spans="1:15" x14ac:dyDescent="0.2">
      <c r="A229" s="17">
        <f t="shared" si="44"/>
        <v>47178</v>
      </c>
      <c r="B229" s="19">
        <f t="shared" ref="B229:B292" si="49">IF(C228=0,0,A229-A228)</f>
        <v>28</v>
      </c>
      <c r="C229" s="19">
        <f t="shared" ref="C229:C292" si="50">A230-A229</f>
        <v>31</v>
      </c>
      <c r="D229" s="18">
        <f t="shared" si="45"/>
        <v>0</v>
      </c>
      <c r="E229" s="30">
        <f t="shared" si="40"/>
        <v>0.28310220617893894</v>
      </c>
      <c r="F229" s="20">
        <f t="shared" si="46"/>
        <v>769879.08776771848</v>
      </c>
      <c r="G229" s="20">
        <f t="shared" si="43"/>
        <v>217954.46823807005</v>
      </c>
      <c r="H229" s="20"/>
      <c r="I229" s="20">
        <f t="shared" si="41"/>
        <v>57748705.163224734</v>
      </c>
      <c r="J229" s="20">
        <f t="shared" si="42"/>
        <v>423166.84535765211</v>
      </c>
      <c r="K229" s="20">
        <f t="shared" ref="K229:K292" si="51">((1+E$14)^B229-1)*I229</f>
        <v>346712.24241006636</v>
      </c>
      <c r="M229" s="20">
        <f t="shared" si="47"/>
        <v>13650.543398633939</v>
      </c>
      <c r="N229" s="20">
        <f t="shared" si="48"/>
        <v>11184.265884195689</v>
      </c>
      <c r="O229" s="20">
        <f t="shared" si="39"/>
        <v>24834.809282829629</v>
      </c>
    </row>
    <row r="230" spans="1:15" x14ac:dyDescent="0.2">
      <c r="A230" s="17">
        <f t="shared" si="44"/>
        <v>47209</v>
      </c>
      <c r="B230" s="19">
        <f t="shared" si="49"/>
        <v>31</v>
      </c>
      <c r="C230" s="19">
        <f t="shared" si="50"/>
        <v>30</v>
      </c>
      <c r="D230" s="18">
        <f t="shared" si="45"/>
        <v>0</v>
      </c>
      <c r="E230" s="30">
        <f t="shared" si="40"/>
        <v>0.28123223420562299</v>
      </c>
      <c r="F230" s="20">
        <f t="shared" si="46"/>
        <v>745044.27848488884</v>
      </c>
      <c r="G230" s="20">
        <f t="shared" si="43"/>
        <v>209530.46702042167</v>
      </c>
      <c r="H230" s="20"/>
      <c r="I230" s="20">
        <f t="shared" si="41"/>
        <v>57325538.317867085</v>
      </c>
      <c r="J230" s="20">
        <f t="shared" si="42"/>
        <v>363874.77879203198</v>
      </c>
      <c r="K230" s="20">
        <f t="shared" si="51"/>
        <v>381169.49969285686</v>
      </c>
      <c r="M230" s="20">
        <f t="shared" si="47"/>
        <v>12129.159293067733</v>
      </c>
      <c r="N230" s="20">
        <f t="shared" si="48"/>
        <v>12705.649989761896</v>
      </c>
      <c r="O230" s="20">
        <f t="shared" si="39"/>
        <v>24834.809282829629</v>
      </c>
    </row>
    <row r="231" spans="1:15" x14ac:dyDescent="0.2">
      <c r="A231" s="17">
        <f t="shared" si="44"/>
        <v>47239</v>
      </c>
      <c r="B231" s="19">
        <f t="shared" si="49"/>
        <v>30</v>
      </c>
      <c r="C231" s="19">
        <f t="shared" si="50"/>
        <v>31</v>
      </c>
      <c r="D231" s="18">
        <f t="shared" si="45"/>
        <v>0</v>
      </c>
      <c r="E231" s="30">
        <f t="shared" si="40"/>
        <v>0.27943434521474175</v>
      </c>
      <c r="F231" s="20">
        <f t="shared" si="46"/>
        <v>769879.08776771848</v>
      </c>
      <c r="G231" s="20">
        <f t="shared" si="43"/>
        <v>215130.65878489512</v>
      </c>
      <c r="H231" s="20"/>
      <c r="I231" s="20">
        <f t="shared" si="41"/>
        <v>56961663.539075054</v>
      </c>
      <c r="J231" s="20">
        <f t="shared" si="42"/>
        <v>403386.02944132383</v>
      </c>
      <c r="K231" s="20">
        <f t="shared" si="51"/>
        <v>366493.05832639465</v>
      </c>
      <c r="M231" s="20">
        <f t="shared" si="47"/>
        <v>13012.45256262335</v>
      </c>
      <c r="N231" s="20">
        <f t="shared" si="48"/>
        <v>11822.356720206279</v>
      </c>
      <c r="O231" s="20">
        <f t="shared" si="39"/>
        <v>24834.809282829629</v>
      </c>
    </row>
    <row r="232" spans="1:15" x14ac:dyDescent="0.2">
      <c r="A232" s="17">
        <f t="shared" si="44"/>
        <v>47270</v>
      </c>
      <c r="B232" s="19">
        <f t="shared" si="49"/>
        <v>31</v>
      </c>
      <c r="C232" s="19">
        <f t="shared" si="50"/>
        <v>30</v>
      </c>
      <c r="D232" s="18">
        <f t="shared" si="45"/>
        <v>0</v>
      </c>
      <c r="E232" s="30">
        <f t="shared" si="40"/>
        <v>0.27758860052420697</v>
      </c>
      <c r="F232" s="20">
        <f t="shared" si="46"/>
        <v>745044.27848488884</v>
      </c>
      <c r="G232" s="20">
        <f t="shared" si="43"/>
        <v>206815.79859318782</v>
      </c>
      <c r="H232" s="20"/>
      <c r="I232" s="20">
        <f t="shared" si="41"/>
        <v>56558277.509633727</v>
      </c>
      <c r="J232" s="20">
        <f t="shared" si="42"/>
        <v>368976.45645594841</v>
      </c>
      <c r="K232" s="20">
        <f t="shared" si="51"/>
        <v>376067.82202894043</v>
      </c>
      <c r="M232" s="20">
        <f t="shared" si="47"/>
        <v>12299.215215198281</v>
      </c>
      <c r="N232" s="20">
        <f t="shared" si="48"/>
        <v>12535.594067631348</v>
      </c>
      <c r="O232" s="20">
        <f t="shared" si="39"/>
        <v>24834.809282829629</v>
      </c>
    </row>
    <row r="233" spans="1:15" x14ac:dyDescent="0.2">
      <c r="A233" s="17">
        <f t="shared" si="44"/>
        <v>47300</v>
      </c>
      <c r="B233" s="19">
        <f t="shared" si="49"/>
        <v>30</v>
      </c>
      <c r="C233" s="19">
        <f t="shared" si="50"/>
        <v>31</v>
      </c>
      <c r="D233" s="18">
        <f t="shared" si="45"/>
        <v>0</v>
      </c>
      <c r="E233" s="30">
        <f t="shared" si="40"/>
        <v>0.27581400491184305</v>
      </c>
      <c r="F233" s="20">
        <f t="shared" si="46"/>
        <v>769879.08776771848</v>
      </c>
      <c r="G233" s="20">
        <f t="shared" si="43"/>
        <v>212343.43449509074</v>
      </c>
      <c r="H233" s="20"/>
      <c r="I233" s="20">
        <f t="shared" si="41"/>
        <v>56189301.053177781</v>
      </c>
      <c r="J233" s="20">
        <f t="shared" si="42"/>
        <v>408355.43293142534</v>
      </c>
      <c r="K233" s="20">
        <f t="shared" si="51"/>
        <v>361523.65483629314</v>
      </c>
      <c r="M233" s="20">
        <f t="shared" si="47"/>
        <v>13172.755901013721</v>
      </c>
      <c r="N233" s="20">
        <f t="shared" si="48"/>
        <v>11662.053381815907</v>
      </c>
      <c r="O233" s="20">
        <f t="shared" si="39"/>
        <v>24834.809282829629</v>
      </c>
    </row>
    <row r="234" spans="1:15" x14ac:dyDescent="0.2">
      <c r="A234" s="17">
        <f t="shared" si="44"/>
        <v>47331</v>
      </c>
      <c r="B234" s="19">
        <f t="shared" si="49"/>
        <v>31</v>
      </c>
      <c r="C234" s="19">
        <f t="shared" si="50"/>
        <v>31</v>
      </c>
      <c r="D234" s="18">
        <f t="shared" si="45"/>
        <v>0</v>
      </c>
      <c r="E234" s="30">
        <f t="shared" si="40"/>
        <v>0.27399217361637379</v>
      </c>
      <c r="F234" s="20">
        <f t="shared" si="46"/>
        <v>769879.08776771848</v>
      </c>
      <c r="G234" s="20">
        <f t="shared" si="43"/>
        <v>210940.84467926819</v>
      </c>
      <c r="H234" s="20"/>
      <c r="I234" s="20">
        <f t="shared" si="41"/>
        <v>55780945.620246358</v>
      </c>
      <c r="J234" s="20">
        <f t="shared" si="42"/>
        <v>398979.90812866972</v>
      </c>
      <c r="K234" s="20">
        <f t="shared" si="51"/>
        <v>370899.17963904876</v>
      </c>
      <c r="M234" s="20">
        <f t="shared" si="47"/>
        <v>12870.319617053861</v>
      </c>
      <c r="N234" s="20">
        <f t="shared" si="48"/>
        <v>11964.489665775767</v>
      </c>
      <c r="O234" s="20">
        <f t="shared" si="39"/>
        <v>24834.809282829629</v>
      </c>
    </row>
    <row r="235" spans="1:15" x14ac:dyDescent="0.2">
      <c r="A235" s="17">
        <f t="shared" si="44"/>
        <v>47362</v>
      </c>
      <c r="B235" s="19">
        <f t="shared" si="49"/>
        <v>31</v>
      </c>
      <c r="C235" s="19">
        <f t="shared" si="50"/>
        <v>30</v>
      </c>
      <c r="D235" s="18">
        <f t="shared" si="45"/>
        <v>0</v>
      </c>
      <c r="E235" s="30">
        <f t="shared" si="40"/>
        <v>0.27218237604366713</v>
      </c>
      <c r="F235" s="20">
        <f t="shared" si="46"/>
        <v>745044.27848488884</v>
      </c>
      <c r="G235" s="20">
        <f t="shared" si="43"/>
        <v>202787.92197575668</v>
      </c>
      <c r="H235" s="20"/>
      <c r="I235" s="20">
        <f t="shared" si="41"/>
        <v>55381965.712117687</v>
      </c>
      <c r="J235" s="20">
        <f t="shared" si="42"/>
        <v>376797.99974187068</v>
      </c>
      <c r="K235" s="20">
        <f t="shared" si="51"/>
        <v>368246.27874301816</v>
      </c>
      <c r="M235" s="20">
        <f t="shared" si="47"/>
        <v>12559.933324729023</v>
      </c>
      <c r="N235" s="20">
        <f t="shared" si="48"/>
        <v>12274.875958100605</v>
      </c>
      <c r="O235" s="20">
        <f t="shared" si="39"/>
        <v>24834.809282829629</v>
      </c>
    </row>
    <row r="236" spans="1:15" x14ac:dyDescent="0.2">
      <c r="A236" s="17">
        <f t="shared" si="44"/>
        <v>47392</v>
      </c>
      <c r="B236" s="19">
        <f t="shared" si="49"/>
        <v>30</v>
      </c>
      <c r="C236" s="19">
        <f t="shared" si="50"/>
        <v>31</v>
      </c>
      <c r="D236" s="18">
        <f t="shared" si="45"/>
        <v>0</v>
      </c>
      <c r="E236" s="30">
        <f t="shared" si="40"/>
        <v>0.27044234187303567</v>
      </c>
      <c r="F236" s="20">
        <f t="shared" si="46"/>
        <v>769879.08776771848</v>
      </c>
      <c r="G236" s="20">
        <f t="shared" si="43"/>
        <v>208207.90345497816</v>
      </c>
      <c r="H236" s="20"/>
      <c r="I236" s="20">
        <f t="shared" si="41"/>
        <v>55005167.71237582</v>
      </c>
      <c r="J236" s="20">
        <f t="shared" si="42"/>
        <v>415974.18250040623</v>
      </c>
      <c r="K236" s="20">
        <f t="shared" si="51"/>
        <v>353904.90526731225</v>
      </c>
      <c r="M236" s="20">
        <f t="shared" si="47"/>
        <v>13418.522016142137</v>
      </c>
      <c r="N236" s="20">
        <f t="shared" si="48"/>
        <v>11416.287266687492</v>
      </c>
      <c r="O236" s="20">
        <f t="shared" si="39"/>
        <v>24834.809282829629</v>
      </c>
    </row>
    <row r="237" spans="1:15" x14ac:dyDescent="0.2">
      <c r="A237" s="17">
        <f t="shared" si="44"/>
        <v>47423</v>
      </c>
      <c r="B237" s="19">
        <f t="shared" si="49"/>
        <v>31</v>
      </c>
      <c r="C237" s="19">
        <f t="shared" si="50"/>
        <v>30</v>
      </c>
      <c r="D237" s="18">
        <f t="shared" si="45"/>
        <v>0</v>
      </c>
      <c r="E237" s="30">
        <f t="shared" si="40"/>
        <v>0.26865599196596057</v>
      </c>
      <c r="F237" s="20">
        <f t="shared" si="46"/>
        <v>745044.27848488884</v>
      </c>
      <c r="G237" s="20">
        <f t="shared" si="43"/>
        <v>200160.60969492118</v>
      </c>
      <c r="H237" s="20"/>
      <c r="I237" s="20">
        <f t="shared" si="41"/>
        <v>54589193.529875413</v>
      </c>
      <c r="J237" s="20">
        <f t="shared" si="42"/>
        <v>382069.30786984897</v>
      </c>
      <c r="K237" s="20">
        <f t="shared" si="51"/>
        <v>362974.97061503987</v>
      </c>
      <c r="M237" s="20">
        <f t="shared" si="47"/>
        <v>12735.643595661631</v>
      </c>
      <c r="N237" s="20">
        <f t="shared" si="48"/>
        <v>12099.165687167995</v>
      </c>
      <c r="O237" s="20">
        <f t="shared" si="39"/>
        <v>24834.809282829629</v>
      </c>
    </row>
    <row r="238" spans="1:15" x14ac:dyDescent="0.2">
      <c r="A238" s="17">
        <f t="shared" si="44"/>
        <v>47453</v>
      </c>
      <c r="B238" s="19">
        <f t="shared" si="49"/>
        <v>30</v>
      </c>
      <c r="C238" s="19">
        <f t="shared" si="50"/>
        <v>31</v>
      </c>
      <c r="D238" s="18">
        <f t="shared" si="45"/>
        <v>0</v>
      </c>
      <c r="E238" s="30">
        <f t="shared" si="40"/>
        <v>0.26693850160908805</v>
      </c>
      <c r="F238" s="20">
        <f t="shared" si="46"/>
        <v>769879.08776771848</v>
      </c>
      <c r="G238" s="20">
        <f t="shared" si="43"/>
        <v>205510.37010888636</v>
      </c>
      <c r="H238" s="20"/>
      <c r="I238" s="20">
        <f t="shared" si="41"/>
        <v>54207124.222005561</v>
      </c>
      <c r="J238" s="20">
        <f t="shared" si="42"/>
        <v>421108.81834654213</v>
      </c>
      <c r="K238" s="20">
        <f t="shared" si="51"/>
        <v>348770.26942117634</v>
      </c>
      <c r="M238" s="20">
        <f t="shared" si="47"/>
        <v>13584.155430533618</v>
      </c>
      <c r="N238" s="20">
        <f t="shared" si="48"/>
        <v>11250.653852296011</v>
      </c>
      <c r="O238" s="20">
        <f t="shared" ref="O238:O301" si="52">SUM(M238:N238)</f>
        <v>24834.809282829629</v>
      </c>
    </row>
    <row r="239" spans="1:15" x14ac:dyDescent="0.2">
      <c r="A239" s="5">
        <f t="shared" si="44"/>
        <v>47484</v>
      </c>
      <c r="B239" s="8">
        <f t="shared" si="49"/>
        <v>31</v>
      </c>
      <c r="C239" s="8">
        <f t="shared" si="50"/>
        <v>31</v>
      </c>
      <c r="D239" s="4">
        <f t="shared" si="45"/>
        <v>0</v>
      </c>
      <c r="E239" s="29">
        <f t="shared" si="40"/>
        <v>0.26517529558061775</v>
      </c>
      <c r="F239" s="9">
        <f t="shared" si="46"/>
        <v>769879.08776771848</v>
      </c>
      <c r="G239" s="9">
        <f t="shared" si="43"/>
        <v>204152.9146601411</v>
      </c>
      <c r="H239" s="9"/>
      <c r="I239" s="9">
        <f t="shared" si="41"/>
        <v>53786015.403659016</v>
      </c>
      <c r="J239" s="9">
        <f t="shared" si="42"/>
        <v>412244.61657959333</v>
      </c>
      <c r="K239" s="9">
        <f t="shared" si="51"/>
        <v>357634.47118812514</v>
      </c>
      <c r="M239" s="9">
        <f t="shared" si="47"/>
        <v>13298.213438051398</v>
      </c>
      <c r="N239" s="9">
        <f t="shared" si="48"/>
        <v>11536.59584477823</v>
      </c>
      <c r="O239" s="9">
        <f t="shared" si="52"/>
        <v>24834.809282829629</v>
      </c>
    </row>
    <row r="240" spans="1:15" x14ac:dyDescent="0.2">
      <c r="A240" s="5">
        <f t="shared" si="44"/>
        <v>47515</v>
      </c>
      <c r="B240" s="8">
        <f t="shared" si="49"/>
        <v>31</v>
      </c>
      <c r="C240" s="8">
        <f t="shared" si="50"/>
        <v>28</v>
      </c>
      <c r="D240" s="4">
        <f t="shared" si="45"/>
        <v>0</v>
      </c>
      <c r="E240" s="29">
        <f t="shared" ref="E240:E303" si="53">IF(B240=0,0,E239/(1+E$14)^B240)</f>
        <v>0.26342373603806118</v>
      </c>
      <c r="F240" s="9">
        <f t="shared" si="46"/>
        <v>695374.65991922957</v>
      </c>
      <c r="G240" s="9">
        <f t="shared" si="43"/>
        <v>183178.19086211969</v>
      </c>
      <c r="H240" s="9"/>
      <c r="I240" s="9">
        <f t="shared" si="41"/>
        <v>53373770.787079424</v>
      </c>
      <c r="J240" s="9">
        <f t="shared" si="42"/>
        <v>340481.28944927669</v>
      </c>
      <c r="K240" s="9">
        <f t="shared" si="51"/>
        <v>354893.37046995288</v>
      </c>
      <c r="M240" s="9">
        <f t="shared" si="47"/>
        <v>12160.046051759882</v>
      </c>
      <c r="N240" s="9">
        <f t="shared" si="48"/>
        <v>12674.763231069746</v>
      </c>
      <c r="O240" s="9">
        <f t="shared" si="52"/>
        <v>24834.809282829629</v>
      </c>
    </row>
    <row r="241" spans="1:15" x14ac:dyDescent="0.2">
      <c r="A241" s="5">
        <f t="shared" si="44"/>
        <v>47543</v>
      </c>
      <c r="B241" s="8">
        <f t="shared" si="49"/>
        <v>28</v>
      </c>
      <c r="C241" s="8">
        <f t="shared" si="50"/>
        <v>31</v>
      </c>
      <c r="D241" s="4">
        <f t="shared" si="45"/>
        <v>0</v>
      </c>
      <c r="E241" s="29">
        <f t="shared" si="53"/>
        <v>0.26185162866187878</v>
      </c>
      <c r="F241" s="9">
        <f t="shared" si="46"/>
        <v>769879.08776771848</v>
      </c>
      <c r="G241" s="9">
        <f t="shared" si="43"/>
        <v>201594.0930046986</v>
      </c>
      <c r="H241" s="9"/>
      <c r="I241" s="9">
        <f t="shared" si="41"/>
        <v>53033289.497630149</v>
      </c>
      <c r="J241" s="9">
        <f t="shared" si="42"/>
        <v>451477.30417560978</v>
      </c>
      <c r="K241" s="9">
        <f t="shared" si="51"/>
        <v>318401.7835921087</v>
      </c>
      <c r="M241" s="9">
        <f t="shared" si="47"/>
        <v>14563.784005664831</v>
      </c>
      <c r="N241" s="9">
        <f t="shared" si="48"/>
        <v>10271.025277164797</v>
      </c>
      <c r="O241" s="9">
        <f t="shared" si="52"/>
        <v>24834.809282829629</v>
      </c>
    </row>
    <row r="242" spans="1:15" x14ac:dyDescent="0.2">
      <c r="A242" s="5">
        <f t="shared" si="44"/>
        <v>47574</v>
      </c>
      <c r="B242" s="8">
        <f t="shared" si="49"/>
        <v>31</v>
      </c>
      <c r="C242" s="8">
        <f t="shared" si="50"/>
        <v>30</v>
      </c>
      <c r="D242" s="4">
        <f t="shared" si="45"/>
        <v>0</v>
      </c>
      <c r="E242" s="29">
        <f t="shared" si="53"/>
        <v>0.26012202290085779</v>
      </c>
      <c r="F242" s="9">
        <f t="shared" si="46"/>
        <v>745044.27848488884</v>
      </c>
      <c r="G242" s="9">
        <f t="shared" si="43"/>
        <v>193802.42487019932</v>
      </c>
      <c r="H242" s="9"/>
      <c r="I242" s="9">
        <f t="shared" si="41"/>
        <v>52581812.193454541</v>
      </c>
      <c r="J242" s="9">
        <f t="shared" si="42"/>
        <v>395416.80642195308</v>
      </c>
      <c r="K242" s="9">
        <f t="shared" si="51"/>
        <v>349627.47206293576</v>
      </c>
      <c r="M242" s="9">
        <f t="shared" si="47"/>
        <v>13180.560214065103</v>
      </c>
      <c r="N242" s="9">
        <f t="shared" si="48"/>
        <v>11654.249068764526</v>
      </c>
      <c r="O242" s="9">
        <f t="shared" si="52"/>
        <v>24834.809282829629</v>
      </c>
    </row>
    <row r="243" spans="1:15" x14ac:dyDescent="0.2">
      <c r="A243" s="5">
        <f t="shared" si="44"/>
        <v>47604</v>
      </c>
      <c r="B243" s="8">
        <f t="shared" si="49"/>
        <v>30</v>
      </c>
      <c r="C243" s="8">
        <f t="shared" si="50"/>
        <v>31</v>
      </c>
      <c r="D243" s="4">
        <f t="shared" si="45"/>
        <v>0</v>
      </c>
      <c r="E243" s="29">
        <f t="shared" si="53"/>
        <v>0.2584590893378535</v>
      </c>
      <c r="F243" s="9">
        <f t="shared" si="46"/>
        <v>769879.08776771848</v>
      </c>
      <c r="G243" s="9">
        <f t="shared" si="43"/>
        <v>198982.24792470189</v>
      </c>
      <c r="H243" s="9"/>
      <c r="I243" s="9">
        <f t="shared" si="41"/>
        <v>52186395.387032591</v>
      </c>
      <c r="J243" s="9">
        <f t="shared" si="42"/>
        <v>434110.24851491395</v>
      </c>
      <c r="K243" s="9">
        <f t="shared" si="51"/>
        <v>335768.83925280452</v>
      </c>
      <c r="M243" s="9">
        <f t="shared" si="47"/>
        <v>14003.556403706902</v>
      </c>
      <c r="N243" s="9">
        <f t="shared" si="48"/>
        <v>10831.252879122727</v>
      </c>
      <c r="O243" s="9">
        <f t="shared" si="52"/>
        <v>24834.809282829629</v>
      </c>
    </row>
    <row r="244" spans="1:15" x14ac:dyDescent="0.2">
      <c r="A244" s="5">
        <f t="shared" si="44"/>
        <v>47635</v>
      </c>
      <c r="B244" s="8">
        <f t="shared" si="49"/>
        <v>31</v>
      </c>
      <c r="C244" s="8">
        <f t="shared" si="50"/>
        <v>30</v>
      </c>
      <c r="D244" s="4">
        <f t="shared" si="45"/>
        <v>0</v>
      </c>
      <c r="E244" s="29">
        <f t="shared" si="53"/>
        <v>0.25675189228052975</v>
      </c>
      <c r="F244" s="9">
        <f t="shared" si="46"/>
        <v>745044.27848488884</v>
      </c>
      <c r="G244" s="9">
        <f t="shared" si="43"/>
        <v>191291.52833377718</v>
      </c>
      <c r="H244" s="9"/>
      <c r="I244" s="9">
        <f t="shared" si="41"/>
        <v>51752285.138517678</v>
      </c>
      <c r="J244" s="9">
        <f t="shared" si="42"/>
        <v>400932.50538946589</v>
      </c>
      <c r="K244" s="9">
        <f t="shared" si="51"/>
        <v>344111.77309542295</v>
      </c>
      <c r="M244" s="9">
        <f t="shared" si="47"/>
        <v>13364.416846315529</v>
      </c>
      <c r="N244" s="9">
        <f t="shared" si="48"/>
        <v>11470.392436514097</v>
      </c>
      <c r="O244" s="9">
        <f t="shared" si="52"/>
        <v>24834.809282829629</v>
      </c>
    </row>
    <row r="245" spans="1:15" x14ac:dyDescent="0.2">
      <c r="A245" s="5">
        <f t="shared" si="44"/>
        <v>47665</v>
      </c>
      <c r="B245" s="8">
        <f t="shared" si="49"/>
        <v>30</v>
      </c>
      <c r="C245" s="8">
        <f t="shared" si="50"/>
        <v>31</v>
      </c>
      <c r="D245" s="4">
        <f t="shared" si="45"/>
        <v>0</v>
      </c>
      <c r="E245" s="29">
        <f t="shared" si="53"/>
        <v>0.25511050361886739</v>
      </c>
      <c r="F245" s="9">
        <f t="shared" si="46"/>
        <v>769879.08776771848</v>
      </c>
      <c r="G245" s="9">
        <f t="shared" si="43"/>
        <v>196404.24180605687</v>
      </c>
      <c r="H245" s="9"/>
      <c r="I245" s="9">
        <f t="shared" si="41"/>
        <v>51351352.633128211</v>
      </c>
      <c r="J245" s="9">
        <f t="shared" si="42"/>
        <v>439482.93873667641</v>
      </c>
      <c r="K245" s="9">
        <f t="shared" si="51"/>
        <v>330396.14903104206</v>
      </c>
      <c r="M245" s="9">
        <f t="shared" si="47"/>
        <v>14176.868991505691</v>
      </c>
      <c r="N245" s="9">
        <f t="shared" si="48"/>
        <v>10657.940291323937</v>
      </c>
      <c r="O245" s="9">
        <f t="shared" si="52"/>
        <v>24834.809282829629</v>
      </c>
    </row>
    <row r="246" spans="1:15" x14ac:dyDescent="0.2">
      <c r="A246" s="5">
        <f t="shared" si="44"/>
        <v>47696</v>
      </c>
      <c r="B246" s="8">
        <f t="shared" si="49"/>
        <v>31</v>
      </c>
      <c r="C246" s="8">
        <f t="shared" si="50"/>
        <v>31</v>
      </c>
      <c r="D246" s="4">
        <f t="shared" si="45"/>
        <v>0</v>
      </c>
      <c r="E246" s="29">
        <f t="shared" si="53"/>
        <v>0.25342542493896381</v>
      </c>
      <c r="F246" s="9">
        <f t="shared" si="46"/>
        <v>769879.08776771848</v>
      </c>
      <c r="G246" s="9">
        <f t="shared" si="43"/>
        <v>195106.93496915587</v>
      </c>
      <c r="H246" s="9"/>
      <c r="I246" s="9">
        <f t="shared" si="41"/>
        <v>50911869.694391534</v>
      </c>
      <c r="J246" s="9">
        <f t="shared" si="42"/>
        <v>431355.41281793243</v>
      </c>
      <c r="K246" s="9">
        <f t="shared" si="51"/>
        <v>338523.67494978604</v>
      </c>
      <c r="M246" s="9">
        <f t="shared" si="47"/>
        <v>13914.690736062337</v>
      </c>
      <c r="N246" s="9">
        <f t="shared" si="48"/>
        <v>10920.118546767291</v>
      </c>
      <c r="O246" s="9">
        <f t="shared" si="52"/>
        <v>24834.809282829629</v>
      </c>
    </row>
    <row r="247" spans="1:15" x14ac:dyDescent="0.2">
      <c r="A247" s="5">
        <f t="shared" si="44"/>
        <v>47727</v>
      </c>
      <c r="B247" s="8">
        <f t="shared" si="49"/>
        <v>31</v>
      </c>
      <c r="C247" s="8">
        <f t="shared" si="50"/>
        <v>30</v>
      </c>
      <c r="D247" s="4">
        <f t="shared" si="45"/>
        <v>0</v>
      </c>
      <c r="E247" s="29">
        <f t="shared" si="53"/>
        <v>0.25175147669123443</v>
      </c>
      <c r="F247" s="9">
        <f t="shared" si="46"/>
        <v>745044.27848488884</v>
      </c>
      <c r="G247" s="9">
        <f t="shared" si="43"/>
        <v>187565.99730892607</v>
      </c>
      <c r="H247" s="9"/>
      <c r="I247" s="9">
        <f t="shared" si="41"/>
        <v>50480514.281573601</v>
      </c>
      <c r="J247" s="9">
        <f t="shared" si="42"/>
        <v>409388.77593641408</v>
      </c>
      <c r="K247" s="9">
        <f t="shared" si="51"/>
        <v>335655.50254847476</v>
      </c>
      <c r="M247" s="9">
        <f t="shared" si="47"/>
        <v>13646.292531213803</v>
      </c>
      <c r="N247" s="9">
        <f t="shared" si="48"/>
        <v>11188.516751615825</v>
      </c>
      <c r="O247" s="9">
        <f t="shared" si="52"/>
        <v>24834.809282829629</v>
      </c>
    </row>
    <row r="248" spans="1:15" x14ac:dyDescent="0.2">
      <c r="A248" s="5">
        <f t="shared" si="44"/>
        <v>47757</v>
      </c>
      <c r="B248" s="8">
        <f t="shared" si="49"/>
        <v>30</v>
      </c>
      <c r="C248" s="8">
        <f t="shared" si="50"/>
        <v>31</v>
      </c>
      <c r="D248" s="4">
        <f t="shared" si="45"/>
        <v>0</v>
      </c>
      <c r="E248" s="29">
        <f t="shared" si="53"/>
        <v>0.25014205517645055</v>
      </c>
      <c r="F248" s="9">
        <f t="shared" si="46"/>
        <v>769879.08776771848</v>
      </c>
      <c r="G248" s="9">
        <f t="shared" si="43"/>
        <v>192579.13725158805</v>
      </c>
      <c r="H248" s="9"/>
      <c r="I248" s="9">
        <f t="shared" si="41"/>
        <v>50071125.505637184</v>
      </c>
      <c r="J248" s="9">
        <f t="shared" si="42"/>
        <v>447719.95862259914</v>
      </c>
      <c r="K248" s="9">
        <f t="shared" si="51"/>
        <v>322159.12914511934</v>
      </c>
      <c r="M248" s="9">
        <f t="shared" si="47"/>
        <v>14442.579310406423</v>
      </c>
      <c r="N248" s="9">
        <f t="shared" si="48"/>
        <v>10392.229972423205</v>
      </c>
      <c r="O248" s="9">
        <f t="shared" si="52"/>
        <v>24834.809282829629</v>
      </c>
    </row>
    <row r="249" spans="1:15" x14ac:dyDescent="0.2">
      <c r="A249" s="5">
        <f t="shared" si="44"/>
        <v>47788</v>
      </c>
      <c r="B249" s="8">
        <f t="shared" si="49"/>
        <v>31</v>
      </c>
      <c r="C249" s="8">
        <f t="shared" si="50"/>
        <v>30</v>
      </c>
      <c r="D249" s="4">
        <f t="shared" si="45"/>
        <v>0</v>
      </c>
      <c r="E249" s="29">
        <f t="shared" si="53"/>
        <v>0.24848979453588188</v>
      </c>
      <c r="F249" s="9">
        <f t="shared" si="46"/>
        <v>745044.27848488884</v>
      </c>
      <c r="G249" s="9">
        <f t="shared" si="43"/>
        <v>185135.89968084439</v>
      </c>
      <c r="H249" s="9"/>
      <c r="I249" s="9">
        <f t="shared" si="41"/>
        <v>49623405.547014587</v>
      </c>
      <c r="J249" s="9">
        <f t="shared" si="42"/>
        <v>415087.87126322428</v>
      </c>
      <c r="K249" s="9">
        <f t="shared" si="51"/>
        <v>329956.40722166456</v>
      </c>
      <c r="M249" s="9">
        <f t="shared" si="47"/>
        <v>13836.262375440809</v>
      </c>
      <c r="N249" s="9">
        <f t="shared" si="48"/>
        <v>10998.546907388818</v>
      </c>
      <c r="O249" s="9">
        <f t="shared" si="52"/>
        <v>24834.809282829629</v>
      </c>
    </row>
    <row r="250" spans="1:15" x14ac:dyDescent="0.2">
      <c r="A250" s="5">
        <f t="shared" si="44"/>
        <v>47818</v>
      </c>
      <c r="B250" s="8">
        <f t="shared" si="49"/>
        <v>30</v>
      </c>
      <c r="C250" s="8">
        <f t="shared" si="50"/>
        <v>31</v>
      </c>
      <c r="D250" s="4">
        <f t="shared" si="45"/>
        <v>0</v>
      </c>
      <c r="E250" s="29">
        <f t="shared" si="53"/>
        <v>0.24690122462246378</v>
      </c>
      <c r="F250" s="9">
        <f t="shared" si="46"/>
        <v>769879.08776771848</v>
      </c>
      <c r="G250" s="9">
        <f t="shared" si="43"/>
        <v>190084.08958107498</v>
      </c>
      <c r="H250" s="9"/>
      <c r="I250" s="9">
        <f t="shared" si="41"/>
        <v>49208317.675751366</v>
      </c>
      <c r="J250" s="9">
        <f t="shared" si="42"/>
        <v>453271.29017923278</v>
      </c>
      <c r="K250" s="9">
        <f t="shared" si="51"/>
        <v>316607.7975884857</v>
      </c>
      <c r="M250" s="9">
        <f t="shared" si="47"/>
        <v>14621.654521910734</v>
      </c>
      <c r="N250" s="9">
        <f t="shared" si="48"/>
        <v>10213.154760918893</v>
      </c>
      <c r="O250" s="9">
        <f t="shared" si="52"/>
        <v>24834.809282829629</v>
      </c>
    </row>
    <row r="251" spans="1:15" x14ac:dyDescent="0.2">
      <c r="A251" s="17">
        <f t="shared" si="44"/>
        <v>47849</v>
      </c>
      <c r="B251" s="19">
        <f t="shared" si="49"/>
        <v>31</v>
      </c>
      <c r="C251" s="19">
        <f t="shared" si="50"/>
        <v>31</v>
      </c>
      <c r="D251" s="18">
        <f t="shared" si="45"/>
        <v>0</v>
      </c>
      <c r="E251" s="30">
        <f t="shared" si="53"/>
        <v>0.24527037060527687</v>
      </c>
      <c r="F251" s="20">
        <f t="shared" si="46"/>
        <v>769879.08776771848</v>
      </c>
      <c r="G251" s="20">
        <f t="shared" si="43"/>
        <v>188828.5291780408</v>
      </c>
      <c r="H251" s="20"/>
      <c r="I251" s="20">
        <f t="shared" si="41"/>
        <v>48755046.385572135</v>
      </c>
      <c r="J251" s="20">
        <f t="shared" si="42"/>
        <v>445696.58231537347</v>
      </c>
      <c r="K251" s="20">
        <f t="shared" si="51"/>
        <v>324182.50545234501</v>
      </c>
      <c r="M251" s="20">
        <f t="shared" si="47"/>
        <v>14377.30910694753</v>
      </c>
      <c r="N251" s="20">
        <f t="shared" si="48"/>
        <v>10457.500175882096</v>
      </c>
      <c r="O251" s="20">
        <f t="shared" si="52"/>
        <v>24834.809282829629</v>
      </c>
    </row>
    <row r="252" spans="1:15" x14ac:dyDescent="0.2">
      <c r="A252" s="17">
        <f t="shared" si="44"/>
        <v>47880</v>
      </c>
      <c r="B252" s="19">
        <f t="shared" si="49"/>
        <v>31</v>
      </c>
      <c r="C252" s="19">
        <f t="shared" si="50"/>
        <v>28</v>
      </c>
      <c r="D252" s="18">
        <f t="shared" si="45"/>
        <v>0</v>
      </c>
      <c r="E252" s="30">
        <f t="shared" si="53"/>
        <v>0.24365028885067977</v>
      </c>
      <c r="F252" s="20">
        <f t="shared" si="46"/>
        <v>695374.65991922957</v>
      </c>
      <c r="G252" s="20">
        <f t="shared" si="43"/>
        <v>169428.23674876351</v>
      </c>
      <c r="H252" s="20"/>
      <c r="I252" s="20">
        <f t="shared" si="41"/>
        <v>48309349.803256765</v>
      </c>
      <c r="J252" s="20">
        <f t="shared" si="42"/>
        <v>374155.68430508609</v>
      </c>
      <c r="K252" s="20">
        <f t="shared" si="51"/>
        <v>321218.97561414348</v>
      </c>
      <c r="M252" s="20">
        <f t="shared" si="47"/>
        <v>13362.703010895932</v>
      </c>
      <c r="N252" s="20">
        <f t="shared" si="48"/>
        <v>11472.106271933695</v>
      </c>
      <c r="O252" s="20">
        <f t="shared" si="52"/>
        <v>24834.809282829629</v>
      </c>
    </row>
    <row r="253" spans="1:15" x14ac:dyDescent="0.2">
      <c r="A253" s="17">
        <f t="shared" si="44"/>
        <v>47908</v>
      </c>
      <c r="B253" s="19">
        <f t="shared" si="49"/>
        <v>28</v>
      </c>
      <c r="C253" s="19">
        <f t="shared" si="50"/>
        <v>31</v>
      </c>
      <c r="D253" s="18">
        <f t="shared" si="45"/>
        <v>0</v>
      </c>
      <c r="E253" s="30">
        <f t="shared" si="53"/>
        <v>0.24219618899592796</v>
      </c>
      <c r="F253" s="20">
        <f t="shared" si="46"/>
        <v>769879.08776771848</v>
      </c>
      <c r="G253" s="20">
        <f t="shared" si="43"/>
        <v>186461.78104500295</v>
      </c>
      <c r="H253" s="20"/>
      <c r="I253" s="20">
        <f t="shared" si="41"/>
        <v>47935194.118951678</v>
      </c>
      <c r="J253" s="20">
        <f t="shared" si="42"/>
        <v>482085.29920798371</v>
      </c>
      <c r="K253" s="20">
        <f t="shared" si="51"/>
        <v>287793.78855973476</v>
      </c>
      <c r="M253" s="20">
        <f t="shared" si="47"/>
        <v>15551.138684128508</v>
      </c>
      <c r="N253" s="20">
        <f t="shared" si="48"/>
        <v>9283.670598701121</v>
      </c>
      <c r="O253" s="20">
        <f t="shared" si="52"/>
        <v>24834.809282829629</v>
      </c>
    </row>
    <row r="254" spans="1:15" x14ac:dyDescent="0.2">
      <c r="A254" s="17">
        <f t="shared" si="44"/>
        <v>47939</v>
      </c>
      <c r="B254" s="19">
        <f t="shared" si="49"/>
        <v>31</v>
      </c>
      <c r="C254" s="19">
        <f t="shared" si="50"/>
        <v>30</v>
      </c>
      <c r="D254" s="18">
        <f t="shared" si="45"/>
        <v>0</v>
      </c>
      <c r="E254" s="30">
        <f t="shared" si="53"/>
        <v>0.24059641310022173</v>
      </c>
      <c r="F254" s="20">
        <f t="shared" si="46"/>
        <v>745044.27848488884</v>
      </c>
      <c r="G254" s="20">
        <f t="shared" si="43"/>
        <v>179254.98100430696</v>
      </c>
      <c r="H254" s="20"/>
      <c r="I254" s="20">
        <f t="shared" si="41"/>
        <v>47453108.819743693</v>
      </c>
      <c r="J254" s="20">
        <f t="shared" si="42"/>
        <v>429518.62833927351</v>
      </c>
      <c r="K254" s="20">
        <f t="shared" si="51"/>
        <v>315525.65014561533</v>
      </c>
      <c r="M254" s="20">
        <f t="shared" si="47"/>
        <v>14317.287611309117</v>
      </c>
      <c r="N254" s="20">
        <f t="shared" si="48"/>
        <v>10517.521671520512</v>
      </c>
      <c r="O254" s="20">
        <f t="shared" si="52"/>
        <v>24834.809282829629</v>
      </c>
    </row>
    <row r="255" spans="1:15" x14ac:dyDescent="0.2">
      <c r="A255" s="17">
        <f t="shared" si="44"/>
        <v>47969</v>
      </c>
      <c r="B255" s="19">
        <f t="shared" si="49"/>
        <v>30</v>
      </c>
      <c r="C255" s="19">
        <f t="shared" si="50"/>
        <v>31</v>
      </c>
      <c r="D255" s="18">
        <f t="shared" si="45"/>
        <v>0</v>
      </c>
      <c r="E255" s="30">
        <f t="shared" si="53"/>
        <v>0.23905830476928933</v>
      </c>
      <c r="F255" s="20">
        <f t="shared" si="46"/>
        <v>769879.08776771848</v>
      </c>
      <c r="G255" s="20">
        <f t="shared" si="43"/>
        <v>184045.9895990777</v>
      </c>
      <c r="H255" s="20"/>
      <c r="I255" s="20">
        <f t="shared" si="41"/>
        <v>47023590.191404417</v>
      </c>
      <c r="J255" s="20">
        <f t="shared" si="42"/>
        <v>467327.89259567694</v>
      </c>
      <c r="K255" s="20">
        <f t="shared" si="51"/>
        <v>302551.19517204154</v>
      </c>
      <c r="M255" s="20">
        <f t="shared" si="47"/>
        <v>15075.093309537966</v>
      </c>
      <c r="N255" s="20">
        <f t="shared" si="48"/>
        <v>9759.7159732916625</v>
      </c>
      <c r="O255" s="20">
        <f t="shared" si="52"/>
        <v>24834.809282829629</v>
      </c>
    </row>
    <row r="256" spans="1:15" x14ac:dyDescent="0.2">
      <c r="A256" s="17">
        <f t="shared" si="44"/>
        <v>48000</v>
      </c>
      <c r="B256" s="19">
        <f t="shared" si="49"/>
        <v>31</v>
      </c>
      <c r="C256" s="19">
        <f t="shared" si="50"/>
        <v>30</v>
      </c>
      <c r="D256" s="18">
        <f t="shared" si="45"/>
        <v>0</v>
      </c>
      <c r="E256" s="30">
        <f t="shared" si="53"/>
        <v>0.23747925550669036</v>
      </c>
      <c r="F256" s="20">
        <f t="shared" si="46"/>
        <v>745044.27848488884</v>
      </c>
      <c r="G256" s="20">
        <f t="shared" si="43"/>
        <v>176932.56057411068</v>
      </c>
      <c r="H256" s="20"/>
      <c r="I256" s="20">
        <f t="shared" si="41"/>
        <v>46556262.298808739</v>
      </c>
      <c r="J256" s="20">
        <f t="shared" si="42"/>
        <v>435481.94852286275</v>
      </c>
      <c r="K256" s="20">
        <f t="shared" si="51"/>
        <v>309562.3299620261</v>
      </c>
      <c r="M256" s="20">
        <f t="shared" si="47"/>
        <v>14516.064950762091</v>
      </c>
      <c r="N256" s="20">
        <f t="shared" si="48"/>
        <v>10318.744332067536</v>
      </c>
      <c r="O256" s="20">
        <f t="shared" si="52"/>
        <v>24834.809282829629</v>
      </c>
    </row>
    <row r="257" spans="1:15" x14ac:dyDescent="0.2">
      <c r="A257" s="17">
        <f t="shared" si="44"/>
        <v>48030</v>
      </c>
      <c r="B257" s="19">
        <f t="shared" si="49"/>
        <v>30</v>
      </c>
      <c r="C257" s="19">
        <f t="shared" si="50"/>
        <v>31</v>
      </c>
      <c r="D257" s="18">
        <f t="shared" si="45"/>
        <v>0</v>
      </c>
      <c r="E257" s="30">
        <f t="shared" si="53"/>
        <v>0.23596107484633982</v>
      </c>
      <c r="F257" s="20">
        <f t="shared" si="46"/>
        <v>769879.08776771848</v>
      </c>
      <c r="G257" s="20">
        <f t="shared" si="43"/>
        <v>181661.49705139044</v>
      </c>
      <c r="H257" s="20"/>
      <c r="I257" s="20">
        <f t="shared" si="41"/>
        <v>46120780.350285873</v>
      </c>
      <c r="J257" s="20">
        <f t="shared" si="42"/>
        <v>473136.59829704271</v>
      </c>
      <c r="K257" s="20">
        <f t="shared" si="51"/>
        <v>296742.48947067576</v>
      </c>
      <c r="M257" s="20">
        <f t="shared" si="47"/>
        <v>15262.47091280783</v>
      </c>
      <c r="N257" s="20">
        <f t="shared" si="48"/>
        <v>9572.3383700217983</v>
      </c>
      <c r="O257" s="20">
        <f t="shared" si="52"/>
        <v>24834.809282829629</v>
      </c>
    </row>
    <row r="258" spans="1:15" x14ac:dyDescent="0.2">
      <c r="A258" s="17">
        <f t="shared" si="44"/>
        <v>48061</v>
      </c>
      <c r="B258" s="19">
        <f t="shared" si="49"/>
        <v>31</v>
      </c>
      <c r="C258" s="19">
        <f t="shared" si="50"/>
        <v>31</v>
      </c>
      <c r="D258" s="18">
        <f t="shared" si="45"/>
        <v>0</v>
      </c>
      <c r="E258" s="30">
        <f t="shared" si="53"/>
        <v>0.23440248368341093</v>
      </c>
      <c r="F258" s="20">
        <f t="shared" si="46"/>
        <v>769879.08776771848</v>
      </c>
      <c r="G258" s="20">
        <f t="shared" si="43"/>
        <v>180461.57030867191</v>
      </c>
      <c r="H258" s="20"/>
      <c r="I258" s="20">
        <f t="shared" si="41"/>
        <v>45647643.751988828</v>
      </c>
      <c r="J258" s="20">
        <f t="shared" si="42"/>
        <v>466358.35265269707</v>
      </c>
      <c r="K258" s="20">
        <f t="shared" si="51"/>
        <v>303520.73511502141</v>
      </c>
      <c r="M258" s="20">
        <f t="shared" si="47"/>
        <v>15043.817827506356</v>
      </c>
      <c r="N258" s="20">
        <f t="shared" si="48"/>
        <v>9790.991455323272</v>
      </c>
      <c r="O258" s="20">
        <f t="shared" si="52"/>
        <v>24834.809282829629</v>
      </c>
    </row>
    <row r="259" spans="1:15" x14ac:dyDescent="0.2">
      <c r="A259" s="17">
        <f t="shared" si="44"/>
        <v>48092</v>
      </c>
      <c r="B259" s="19">
        <f t="shared" si="49"/>
        <v>31</v>
      </c>
      <c r="C259" s="19">
        <f t="shared" si="50"/>
        <v>30</v>
      </c>
      <c r="D259" s="18">
        <f t="shared" si="45"/>
        <v>0</v>
      </c>
      <c r="E259" s="30">
        <f t="shared" si="53"/>
        <v>0.23285418746601383</v>
      </c>
      <c r="F259" s="20">
        <f t="shared" si="46"/>
        <v>745044.27848488884</v>
      </c>
      <c r="G259" s="20">
        <f t="shared" si="43"/>
        <v>173486.68009280131</v>
      </c>
      <c r="H259" s="20"/>
      <c r="I259" s="20">
        <f t="shared" si="41"/>
        <v>45181285.399336129</v>
      </c>
      <c r="J259" s="20">
        <f t="shared" si="42"/>
        <v>444624.45764253481</v>
      </c>
      <c r="K259" s="20">
        <f t="shared" si="51"/>
        <v>300419.82084235403</v>
      </c>
      <c r="M259" s="20">
        <f t="shared" si="47"/>
        <v>14820.81525475116</v>
      </c>
      <c r="N259" s="20">
        <f t="shared" si="48"/>
        <v>10013.994028078469</v>
      </c>
      <c r="O259" s="20">
        <f t="shared" si="52"/>
        <v>24834.809282829629</v>
      </c>
    </row>
    <row r="260" spans="1:15" x14ac:dyDescent="0.2">
      <c r="A260" s="17">
        <f t="shared" si="44"/>
        <v>48122</v>
      </c>
      <c r="B260" s="19">
        <f t="shared" si="49"/>
        <v>30</v>
      </c>
      <c r="C260" s="19">
        <f t="shared" si="50"/>
        <v>31</v>
      </c>
      <c r="D260" s="18">
        <f t="shared" si="45"/>
        <v>0</v>
      </c>
      <c r="E260" s="30">
        <f t="shared" si="53"/>
        <v>0.23136557439394453</v>
      </c>
      <c r="F260" s="20">
        <f t="shared" si="46"/>
        <v>769879.08776771848</v>
      </c>
      <c r="G260" s="20">
        <f t="shared" si="43"/>
        <v>178123.51735526422</v>
      </c>
      <c r="H260" s="20"/>
      <c r="I260" s="20">
        <f t="shared" si="41"/>
        <v>44736660.941693597</v>
      </c>
      <c r="J260" s="20">
        <f t="shared" si="42"/>
        <v>482042.06424776802</v>
      </c>
      <c r="K260" s="20">
        <f t="shared" si="51"/>
        <v>287837.02351995045</v>
      </c>
      <c r="M260" s="20">
        <f t="shared" si="47"/>
        <v>15549.744007992516</v>
      </c>
      <c r="N260" s="20">
        <f t="shared" si="48"/>
        <v>9285.0652748371122</v>
      </c>
      <c r="O260" s="20">
        <f t="shared" si="52"/>
        <v>24834.809282829629</v>
      </c>
    </row>
    <row r="261" spans="1:15" x14ac:dyDescent="0.2">
      <c r="A261" s="17">
        <f t="shared" si="44"/>
        <v>48153</v>
      </c>
      <c r="B261" s="19">
        <f t="shared" si="49"/>
        <v>31</v>
      </c>
      <c r="C261" s="19">
        <f t="shared" si="50"/>
        <v>30</v>
      </c>
      <c r="D261" s="18">
        <f t="shared" si="45"/>
        <v>0</v>
      </c>
      <c r="E261" s="30">
        <f t="shared" si="53"/>
        <v>0.22983733784098259</v>
      </c>
      <c r="F261" s="20">
        <f t="shared" si="46"/>
        <v>745044.27848488884</v>
      </c>
      <c r="G261" s="20">
        <f t="shared" si="43"/>
        <v>171238.99354062253</v>
      </c>
      <c r="H261" s="20"/>
      <c r="I261" s="20">
        <f t="shared" si="41"/>
        <v>44254618.877445832</v>
      </c>
      <c r="J261" s="20">
        <f t="shared" si="42"/>
        <v>450786.05725233658</v>
      </c>
      <c r="K261" s="20">
        <f t="shared" si="51"/>
        <v>294258.22123255226</v>
      </c>
      <c r="M261" s="20">
        <f t="shared" si="47"/>
        <v>15026.20190841122</v>
      </c>
      <c r="N261" s="20">
        <f t="shared" si="48"/>
        <v>9808.6073744184087</v>
      </c>
      <c r="O261" s="20">
        <f t="shared" si="52"/>
        <v>24834.809282829629</v>
      </c>
    </row>
    <row r="262" spans="1:15" x14ac:dyDescent="0.2">
      <c r="A262" s="17">
        <f t="shared" si="44"/>
        <v>48183</v>
      </c>
      <c r="B262" s="19">
        <f t="shared" si="49"/>
        <v>30</v>
      </c>
      <c r="C262" s="19">
        <f t="shared" si="50"/>
        <v>31</v>
      </c>
      <c r="D262" s="18">
        <f t="shared" si="45"/>
        <v>0</v>
      </c>
      <c r="E262" s="30">
        <f t="shared" si="53"/>
        <v>0.22836801118088279</v>
      </c>
      <c r="F262" s="20">
        <f t="shared" si="46"/>
        <v>769879.08776771848</v>
      </c>
      <c r="G262" s="20">
        <f t="shared" si="43"/>
        <v>175815.75612326618</v>
      </c>
      <c r="H262" s="20"/>
      <c r="I262" s="20">
        <f t="shared" si="41"/>
        <v>43803832.820193492</v>
      </c>
      <c r="J262" s="20">
        <f t="shared" si="42"/>
        <v>488043.90846895927</v>
      </c>
      <c r="K262" s="20">
        <f t="shared" si="51"/>
        <v>281835.17929875921</v>
      </c>
      <c r="M262" s="20">
        <f t="shared" si="47"/>
        <v>15743.351886095461</v>
      </c>
      <c r="N262" s="20">
        <f t="shared" si="48"/>
        <v>9091.4573967341676</v>
      </c>
      <c r="O262" s="20">
        <f t="shared" si="52"/>
        <v>24834.809282829629</v>
      </c>
    </row>
    <row r="263" spans="1:15" x14ac:dyDescent="0.2">
      <c r="A263" s="5">
        <f t="shared" si="44"/>
        <v>48214</v>
      </c>
      <c r="B263" s="8">
        <f t="shared" si="49"/>
        <v>31</v>
      </c>
      <c r="C263" s="8">
        <f t="shared" si="50"/>
        <v>31</v>
      </c>
      <c r="D263" s="4">
        <f t="shared" si="45"/>
        <v>0</v>
      </c>
      <c r="E263" s="29">
        <f t="shared" si="53"/>
        <v>0.22685957440013854</v>
      </c>
      <c r="F263" s="9">
        <f t="shared" si="46"/>
        <v>769879.08776771848</v>
      </c>
      <c r="G263" s="9">
        <f t="shared" si="43"/>
        <v>174654.44219055152</v>
      </c>
      <c r="H263" s="9"/>
      <c r="I263" s="9">
        <f t="shared" si="41"/>
        <v>43315788.91172453</v>
      </c>
      <c r="J263" s="9">
        <f t="shared" si="42"/>
        <v>481863.34342821117</v>
      </c>
      <c r="K263" s="9">
        <f t="shared" si="51"/>
        <v>288015.74433950731</v>
      </c>
      <c r="M263" s="9">
        <f t="shared" si="47"/>
        <v>15543.978820264876</v>
      </c>
      <c r="N263" s="9">
        <f t="shared" si="48"/>
        <v>9290.8304625647525</v>
      </c>
      <c r="O263" s="9">
        <f t="shared" si="52"/>
        <v>24834.809282829629</v>
      </c>
    </row>
    <row r="264" spans="1:15" x14ac:dyDescent="0.2">
      <c r="A264" s="5">
        <f t="shared" si="44"/>
        <v>48245</v>
      </c>
      <c r="B264" s="8">
        <f t="shared" si="49"/>
        <v>31</v>
      </c>
      <c r="C264" s="8">
        <f t="shared" si="50"/>
        <v>29</v>
      </c>
      <c r="D264" s="4">
        <f t="shared" si="45"/>
        <v>0</v>
      </c>
      <c r="E264" s="29">
        <f t="shared" si="53"/>
        <v>0.22536110128072204</v>
      </c>
      <c r="F264" s="9">
        <f t="shared" si="46"/>
        <v>720209.4692020592</v>
      </c>
      <c r="G264" s="9">
        <f t="shared" si="43"/>
        <v>162307.19913218034</v>
      </c>
      <c r="H264" s="9"/>
      <c r="I264" s="9">
        <f t="shared" si="41"/>
        <v>42833925.568296321</v>
      </c>
      <c r="J264" s="9">
        <f t="shared" si="42"/>
        <v>435397.7350633181</v>
      </c>
      <c r="K264" s="9">
        <f t="shared" si="51"/>
        <v>284811.7341387411</v>
      </c>
      <c r="M264" s="9">
        <f t="shared" si="47"/>
        <v>15013.715002183382</v>
      </c>
      <c r="N264" s="9">
        <f t="shared" si="48"/>
        <v>9821.0942806462444</v>
      </c>
      <c r="O264" s="9">
        <f t="shared" si="52"/>
        <v>24834.809282829629</v>
      </c>
    </row>
    <row r="265" spans="1:15" x14ac:dyDescent="0.2">
      <c r="A265" s="5">
        <f t="shared" si="44"/>
        <v>48274</v>
      </c>
      <c r="B265" s="8">
        <f t="shared" si="49"/>
        <v>29</v>
      </c>
      <c r="C265" s="8">
        <f t="shared" si="50"/>
        <v>31</v>
      </c>
      <c r="D265" s="4">
        <f t="shared" si="45"/>
        <v>0</v>
      </c>
      <c r="E265" s="29">
        <f t="shared" si="53"/>
        <v>0.22396826571273762</v>
      </c>
      <c r="F265" s="9">
        <f t="shared" si="46"/>
        <v>769879.08776771848</v>
      </c>
      <c r="G265" s="9">
        <f t="shared" si="43"/>
        <v>172428.48409584042</v>
      </c>
      <c r="H265" s="9"/>
      <c r="I265" s="9">
        <f t="shared" si="41"/>
        <v>42398527.833233006</v>
      </c>
      <c r="J265" s="9">
        <f t="shared" si="42"/>
        <v>506207.01168865914</v>
      </c>
      <c r="K265" s="9">
        <f t="shared" si="51"/>
        <v>263672.07607905933</v>
      </c>
      <c r="M265" s="9">
        <f t="shared" si="47"/>
        <v>16329.258441569649</v>
      </c>
      <c r="N265" s="9">
        <f t="shared" si="48"/>
        <v>8505.5508412599793</v>
      </c>
      <c r="O265" s="9">
        <f t="shared" si="52"/>
        <v>24834.809282829629</v>
      </c>
    </row>
    <row r="266" spans="1:15" x14ac:dyDescent="0.2">
      <c r="A266" s="5">
        <f t="shared" si="44"/>
        <v>48305</v>
      </c>
      <c r="B266" s="8">
        <f t="shared" si="49"/>
        <v>31</v>
      </c>
      <c r="C266" s="8">
        <f t="shared" si="50"/>
        <v>30</v>
      </c>
      <c r="D266" s="4">
        <f t="shared" si="45"/>
        <v>0</v>
      </c>
      <c r="E266" s="29">
        <f t="shared" si="53"/>
        <v>0.22248889052365739</v>
      </c>
      <c r="F266" s="9">
        <f t="shared" si="46"/>
        <v>745044.27848488884</v>
      </c>
      <c r="G266" s="9">
        <f t="shared" si="43"/>
        <v>165764.07491110175</v>
      </c>
      <c r="H266" s="9"/>
      <c r="I266" s="9">
        <f t="shared" si="41"/>
        <v>41892320.821544349</v>
      </c>
      <c r="J266" s="9">
        <f t="shared" si="42"/>
        <v>466493.4713388909</v>
      </c>
      <c r="K266" s="9">
        <f t="shared" si="51"/>
        <v>278550.80714599794</v>
      </c>
      <c r="M266" s="9">
        <f t="shared" si="47"/>
        <v>15549.782377963031</v>
      </c>
      <c r="N266" s="9">
        <f t="shared" si="48"/>
        <v>9285.0269048665978</v>
      </c>
      <c r="O266" s="9">
        <f t="shared" si="52"/>
        <v>24834.809282829629</v>
      </c>
    </row>
    <row r="267" spans="1:15" x14ac:dyDescent="0.2">
      <c r="A267" s="5">
        <f t="shared" si="44"/>
        <v>48335</v>
      </c>
      <c r="B267" s="8">
        <f t="shared" si="49"/>
        <v>30</v>
      </c>
      <c r="C267" s="8">
        <f t="shared" si="50"/>
        <v>31</v>
      </c>
      <c r="D267" s="4">
        <f t="shared" si="45"/>
        <v>0</v>
      </c>
      <c r="E267" s="29">
        <f t="shared" si="53"/>
        <v>0.22106654173780166</v>
      </c>
      <c r="F267" s="9">
        <f t="shared" si="46"/>
        <v>769879.08776771848</v>
      </c>
      <c r="G267" s="9">
        <f t="shared" si="43"/>
        <v>170194.50748906299</v>
      </c>
      <c r="H267" s="9"/>
      <c r="I267" s="9">
        <f t="shared" si="41"/>
        <v>41425827.350205459</v>
      </c>
      <c r="J267" s="9">
        <f t="shared" si="42"/>
        <v>503344.06726461934</v>
      </c>
      <c r="K267" s="9">
        <f t="shared" si="51"/>
        <v>266535.02050309913</v>
      </c>
      <c r="M267" s="9">
        <f t="shared" si="47"/>
        <v>16236.905395632883</v>
      </c>
      <c r="N267" s="9">
        <f t="shared" si="48"/>
        <v>8597.9038871967459</v>
      </c>
      <c r="O267" s="9">
        <f t="shared" si="52"/>
        <v>24834.809282829629</v>
      </c>
    </row>
    <row r="268" spans="1:15" x14ac:dyDescent="0.2">
      <c r="A268" s="5">
        <f t="shared" si="44"/>
        <v>48366</v>
      </c>
      <c r="B268" s="8">
        <f t="shared" si="49"/>
        <v>31</v>
      </c>
      <c r="C268" s="8">
        <f t="shared" si="50"/>
        <v>30</v>
      </c>
      <c r="D268" s="4">
        <f t="shared" si="45"/>
        <v>0</v>
      </c>
      <c r="E268" s="29">
        <f t="shared" si="53"/>
        <v>0.21960633327504497</v>
      </c>
      <c r="F268" s="9">
        <f t="shared" si="46"/>
        <v>745044.27848488884</v>
      </c>
      <c r="G268" s="9">
        <f t="shared" si="43"/>
        <v>163616.4421256179</v>
      </c>
      <c r="H268" s="9"/>
      <c r="I268" s="9">
        <f t="shared" si="41"/>
        <v>40922483.282940842</v>
      </c>
      <c r="J268" s="9">
        <f t="shared" si="42"/>
        <v>472942.12407239055</v>
      </c>
      <c r="K268" s="9">
        <f t="shared" si="51"/>
        <v>272102.15441249829</v>
      </c>
      <c r="M268" s="9">
        <f t="shared" si="47"/>
        <v>15764.737469079684</v>
      </c>
      <c r="N268" s="9">
        <f t="shared" si="48"/>
        <v>9070.0718137499425</v>
      </c>
      <c r="O268" s="9">
        <f t="shared" si="52"/>
        <v>24834.809282829629</v>
      </c>
    </row>
    <row r="269" spans="1:15" x14ac:dyDescent="0.2">
      <c r="A269" s="5">
        <f t="shared" si="44"/>
        <v>48396</v>
      </c>
      <c r="B269" s="8">
        <f t="shared" si="49"/>
        <v>30</v>
      </c>
      <c r="C269" s="8">
        <f t="shared" si="50"/>
        <v>31</v>
      </c>
      <c r="D269" s="4">
        <f t="shared" si="45"/>
        <v>0</v>
      </c>
      <c r="E269" s="29">
        <f t="shared" si="53"/>
        <v>0.21820241238369253</v>
      </c>
      <c r="F269" s="9">
        <f t="shared" si="46"/>
        <v>769879.08776771848</v>
      </c>
      <c r="G269" s="9">
        <f t="shared" si="43"/>
        <v>167989.47419467272</v>
      </c>
      <c r="H269" s="9"/>
      <c r="I269" s="9">
        <f t="shared" ref="I269:I332" si="54">I268-J268</f>
        <v>40449541.158868454</v>
      </c>
      <c r="J269" s="9">
        <f t="shared" ref="J269:J332" si="55">F269-K269</f>
        <v>509625.52201566391</v>
      </c>
      <c r="K269" s="9">
        <f t="shared" si="51"/>
        <v>260253.56575205454</v>
      </c>
      <c r="M269" s="9">
        <f t="shared" si="47"/>
        <v>16439.532968247222</v>
      </c>
      <c r="N269" s="9">
        <f t="shared" si="48"/>
        <v>8395.2763145824047</v>
      </c>
      <c r="O269" s="9">
        <f t="shared" si="52"/>
        <v>24834.809282829629</v>
      </c>
    </row>
    <row r="270" spans="1:15" x14ac:dyDescent="0.2">
      <c r="A270" s="5">
        <f t="shared" si="44"/>
        <v>48427</v>
      </c>
      <c r="B270" s="8">
        <f t="shared" si="49"/>
        <v>31</v>
      </c>
      <c r="C270" s="8">
        <f t="shared" si="50"/>
        <v>31</v>
      </c>
      <c r="D270" s="4">
        <f t="shared" si="45"/>
        <v>0</v>
      </c>
      <c r="E270" s="29">
        <f t="shared" si="53"/>
        <v>0.21676112232391273</v>
      </c>
      <c r="F270" s="9">
        <f t="shared" si="46"/>
        <v>769879.08776771848</v>
      </c>
      <c r="G270" s="9">
        <f t="shared" si="43"/>
        <v>166879.85511824078</v>
      </c>
      <c r="H270" s="9"/>
      <c r="I270" s="9">
        <f t="shared" si="54"/>
        <v>39939915.636852793</v>
      </c>
      <c r="J270" s="9">
        <f t="shared" si="55"/>
        <v>504310.23123717023</v>
      </c>
      <c r="K270" s="9">
        <f t="shared" si="51"/>
        <v>265568.85653054825</v>
      </c>
      <c r="M270" s="9">
        <f t="shared" si="47"/>
        <v>16268.071975392588</v>
      </c>
      <c r="N270" s="9">
        <f t="shared" si="48"/>
        <v>8566.7373074370407</v>
      </c>
      <c r="O270" s="9">
        <f t="shared" si="52"/>
        <v>24834.809282829629</v>
      </c>
    </row>
    <row r="271" spans="1:15" x14ac:dyDescent="0.2">
      <c r="A271" s="5">
        <f t="shared" si="44"/>
        <v>48458</v>
      </c>
      <c r="B271" s="8">
        <f t="shared" si="49"/>
        <v>31</v>
      </c>
      <c r="C271" s="8">
        <f t="shared" si="50"/>
        <v>30</v>
      </c>
      <c r="D271" s="4">
        <f t="shared" si="45"/>
        <v>0</v>
      </c>
      <c r="E271" s="29">
        <f t="shared" si="53"/>
        <v>0.21532935240194317</v>
      </c>
      <c r="F271" s="9">
        <f t="shared" si="46"/>
        <v>745044.27848488884</v>
      </c>
      <c r="G271" s="9">
        <f t="shared" si="43"/>
        <v>160429.90199692411</v>
      </c>
      <c r="H271" s="9"/>
      <c r="I271" s="9">
        <f t="shared" si="54"/>
        <v>39435605.40561562</v>
      </c>
      <c r="J271" s="9">
        <f t="shared" si="55"/>
        <v>482828.68620917882</v>
      </c>
      <c r="K271" s="9">
        <f t="shared" si="51"/>
        <v>262215.59227571002</v>
      </c>
      <c r="M271" s="9">
        <f t="shared" si="47"/>
        <v>16094.289540305961</v>
      </c>
      <c r="N271" s="9">
        <f t="shared" si="48"/>
        <v>8740.5197425236674</v>
      </c>
      <c r="O271" s="9">
        <f t="shared" si="52"/>
        <v>24834.809282829629</v>
      </c>
    </row>
    <row r="272" spans="1:15" x14ac:dyDescent="0.2">
      <c r="A272" s="5">
        <f t="shared" si="44"/>
        <v>48488</v>
      </c>
      <c r="B272" s="8">
        <f t="shared" si="49"/>
        <v>30</v>
      </c>
      <c r="C272" s="8">
        <f t="shared" si="50"/>
        <v>31</v>
      </c>
      <c r="D272" s="4">
        <f t="shared" si="45"/>
        <v>0</v>
      </c>
      <c r="E272" s="29">
        <f t="shared" si="53"/>
        <v>0.21395277381311048</v>
      </c>
      <c r="F272" s="9">
        <f t="shared" si="46"/>
        <v>769879.08776771848</v>
      </c>
      <c r="G272" s="9">
        <f t="shared" si="43"/>
        <v>164717.76632861051</v>
      </c>
      <c r="H272" s="9"/>
      <c r="I272" s="9">
        <f t="shared" si="54"/>
        <v>38952776.719406441</v>
      </c>
      <c r="J272" s="9">
        <f t="shared" si="55"/>
        <v>519255.74948674761</v>
      </c>
      <c r="K272" s="9">
        <f t="shared" si="51"/>
        <v>250623.33828097087</v>
      </c>
      <c r="M272" s="9">
        <f t="shared" si="47"/>
        <v>16750.185467314437</v>
      </c>
      <c r="N272" s="9">
        <f t="shared" si="48"/>
        <v>8084.6238155151896</v>
      </c>
      <c r="O272" s="9">
        <f t="shared" si="52"/>
        <v>24834.809282829629</v>
      </c>
    </row>
    <row r="273" spans="1:15" x14ac:dyDescent="0.2">
      <c r="A273" s="5">
        <f t="shared" si="44"/>
        <v>48519</v>
      </c>
      <c r="B273" s="8">
        <f t="shared" si="49"/>
        <v>31</v>
      </c>
      <c r="C273" s="8">
        <f t="shared" si="50"/>
        <v>30</v>
      </c>
      <c r="D273" s="4">
        <f t="shared" si="45"/>
        <v>0</v>
      </c>
      <c r="E273" s="29">
        <f t="shared" si="53"/>
        <v>0.21253955384551035</v>
      </c>
      <c r="F273" s="9">
        <f t="shared" si="46"/>
        <v>745044.27848488884</v>
      </c>
      <c r="G273" s="9">
        <f t="shared" si="43"/>
        <v>158351.37854432844</v>
      </c>
      <c r="H273" s="9"/>
      <c r="I273" s="9">
        <f t="shared" si="54"/>
        <v>38433520.969919696</v>
      </c>
      <c r="J273" s="9">
        <f t="shared" si="55"/>
        <v>489491.75530913641</v>
      </c>
      <c r="K273" s="9">
        <f t="shared" si="51"/>
        <v>255552.52317575243</v>
      </c>
      <c r="M273" s="9">
        <f t="shared" si="47"/>
        <v>16316.391843637881</v>
      </c>
      <c r="N273" s="9">
        <f t="shared" si="48"/>
        <v>8518.4174391917477</v>
      </c>
      <c r="O273" s="9">
        <f t="shared" si="52"/>
        <v>24834.809282829629</v>
      </c>
    </row>
    <row r="274" spans="1:15" x14ac:dyDescent="0.2">
      <c r="A274" s="5">
        <f t="shared" si="44"/>
        <v>48549</v>
      </c>
      <c r="B274" s="8">
        <f t="shared" si="49"/>
        <v>30</v>
      </c>
      <c r="C274" s="8">
        <f t="shared" si="50"/>
        <v>31</v>
      </c>
      <c r="D274" s="4">
        <f t="shared" si="45"/>
        <v>0</v>
      </c>
      <c r="E274" s="29">
        <f t="shared" si="53"/>
        <v>0.21118081015432213</v>
      </c>
      <c r="F274" s="9">
        <f t="shared" si="46"/>
        <v>769879.08776771848</v>
      </c>
      <c r="G274" s="9">
        <f t="shared" si="43"/>
        <v>162583.68947565727</v>
      </c>
      <c r="H274" s="9"/>
      <c r="I274" s="9">
        <f t="shared" si="54"/>
        <v>37944029.214610562</v>
      </c>
      <c r="J274" s="9">
        <f t="shared" si="55"/>
        <v>525746.06130599696</v>
      </c>
      <c r="K274" s="9">
        <f t="shared" si="51"/>
        <v>244133.02646172157</v>
      </c>
      <c r="M274" s="9">
        <f t="shared" si="47"/>
        <v>16959.550364709579</v>
      </c>
      <c r="N274" s="9">
        <f t="shared" si="48"/>
        <v>7875.258918120051</v>
      </c>
      <c r="O274" s="9">
        <f t="shared" si="52"/>
        <v>24834.809282829629</v>
      </c>
    </row>
    <row r="275" spans="1:15" x14ac:dyDescent="0.2">
      <c r="A275" s="17">
        <f t="shared" si="44"/>
        <v>48580</v>
      </c>
      <c r="B275" s="19">
        <f t="shared" si="49"/>
        <v>31</v>
      </c>
      <c r="C275" s="19">
        <f t="shared" si="50"/>
        <v>31</v>
      </c>
      <c r="D275" s="18">
        <f t="shared" si="45"/>
        <v>0</v>
      </c>
      <c r="E275" s="30">
        <f t="shared" si="53"/>
        <v>0.20978589980861773</v>
      </c>
      <c r="F275" s="20">
        <f t="shared" si="46"/>
        <v>769879.08776771848</v>
      </c>
      <c r="G275" s="20">
        <f t="shared" si="43"/>
        <v>161509.77717118859</v>
      </c>
      <c r="H275" s="20"/>
      <c r="I275" s="20">
        <f t="shared" si="54"/>
        <v>37418283.153304562</v>
      </c>
      <c r="J275" s="20">
        <f t="shared" si="55"/>
        <v>521077.09327401151</v>
      </c>
      <c r="K275" s="20">
        <f t="shared" si="51"/>
        <v>248801.99449370697</v>
      </c>
      <c r="M275" s="20">
        <f t="shared" si="47"/>
        <v>16808.938492710047</v>
      </c>
      <c r="N275" s="20">
        <f t="shared" si="48"/>
        <v>8025.8707901195794</v>
      </c>
      <c r="O275" s="20">
        <f t="shared" si="52"/>
        <v>24834.809282829629</v>
      </c>
    </row>
    <row r="276" spans="1:15" x14ac:dyDescent="0.2">
      <c r="A276" s="17">
        <f t="shared" si="44"/>
        <v>48611</v>
      </c>
      <c r="B276" s="19">
        <f t="shared" si="49"/>
        <v>31</v>
      </c>
      <c r="C276" s="19">
        <f t="shared" si="50"/>
        <v>28</v>
      </c>
      <c r="D276" s="18">
        <f t="shared" si="45"/>
        <v>0</v>
      </c>
      <c r="E276" s="30">
        <f t="shared" si="53"/>
        <v>0.20840020324929445</v>
      </c>
      <c r="F276" s="20">
        <f t="shared" si="46"/>
        <v>695374.65991922957</v>
      </c>
      <c r="G276" s="20">
        <f t="shared" si="43"/>
        <v>144916.22046157645</v>
      </c>
      <c r="H276" s="20"/>
      <c r="I276" s="20">
        <f t="shared" si="54"/>
        <v>36897206.06003055</v>
      </c>
      <c r="J276" s="20">
        <f t="shared" si="55"/>
        <v>450037.41605452384</v>
      </c>
      <c r="K276" s="20">
        <f t="shared" si="51"/>
        <v>245337.24386470573</v>
      </c>
      <c r="M276" s="20">
        <f t="shared" si="47"/>
        <v>16072.764859090137</v>
      </c>
      <c r="N276" s="20">
        <f t="shared" si="48"/>
        <v>8762.0444237394895</v>
      </c>
      <c r="O276" s="20">
        <f t="shared" si="52"/>
        <v>24834.809282829629</v>
      </c>
    </row>
    <row r="277" spans="1:15" x14ac:dyDescent="0.2">
      <c r="A277" s="17">
        <f t="shared" si="44"/>
        <v>48639</v>
      </c>
      <c r="B277" s="19">
        <f t="shared" si="49"/>
        <v>28</v>
      </c>
      <c r="C277" s="19">
        <f t="shared" si="50"/>
        <v>31</v>
      </c>
      <c r="D277" s="18">
        <f t="shared" si="45"/>
        <v>0</v>
      </c>
      <c r="E277" s="30">
        <f t="shared" si="53"/>
        <v>0.20715647517203878</v>
      </c>
      <c r="F277" s="20">
        <f t="shared" si="46"/>
        <v>769879.08776771848</v>
      </c>
      <c r="G277" s="20">
        <f t="shared" si="43"/>
        <v>159485.43813062523</v>
      </c>
      <c r="H277" s="20"/>
      <c r="I277" s="20">
        <f t="shared" si="54"/>
        <v>36447168.643976025</v>
      </c>
      <c r="J277" s="20">
        <f t="shared" si="55"/>
        <v>551057.21921960742</v>
      </c>
      <c r="K277" s="20">
        <f t="shared" si="51"/>
        <v>218821.86854811109</v>
      </c>
      <c r="M277" s="20">
        <f t="shared" si="47"/>
        <v>17776.039329664756</v>
      </c>
      <c r="N277" s="20">
        <f t="shared" si="48"/>
        <v>7058.7699531648741</v>
      </c>
      <c r="O277" s="20">
        <f t="shared" si="52"/>
        <v>24834.809282829629</v>
      </c>
    </row>
    <row r="278" spans="1:15" x14ac:dyDescent="0.2">
      <c r="A278" s="17">
        <f t="shared" si="44"/>
        <v>48670</v>
      </c>
      <c r="B278" s="19">
        <f t="shared" si="49"/>
        <v>31</v>
      </c>
      <c r="C278" s="19">
        <f t="shared" si="50"/>
        <v>30</v>
      </c>
      <c r="D278" s="18">
        <f t="shared" si="45"/>
        <v>0</v>
      </c>
      <c r="E278" s="30">
        <f t="shared" si="53"/>
        <v>0.20578814672313298</v>
      </c>
      <c r="F278" s="20">
        <f t="shared" si="46"/>
        <v>745044.27848488884</v>
      </c>
      <c r="G278" s="20">
        <f t="shared" si="43"/>
        <v>153321.28129607905</v>
      </c>
      <c r="H278" s="20"/>
      <c r="I278" s="20">
        <f t="shared" si="54"/>
        <v>35896111.424756415</v>
      </c>
      <c r="J278" s="20">
        <f t="shared" si="55"/>
        <v>506363.52233001962</v>
      </c>
      <c r="K278" s="20">
        <f t="shared" si="51"/>
        <v>238680.75615486922</v>
      </c>
      <c r="M278" s="20">
        <f t="shared" si="47"/>
        <v>16878.784077667322</v>
      </c>
      <c r="N278" s="20">
        <f t="shared" si="48"/>
        <v>7956.0252051623074</v>
      </c>
      <c r="O278" s="20">
        <f t="shared" si="52"/>
        <v>24834.809282829629</v>
      </c>
    </row>
    <row r="279" spans="1:15" x14ac:dyDescent="0.2">
      <c r="A279" s="17">
        <f t="shared" si="44"/>
        <v>48700</v>
      </c>
      <c r="B279" s="19">
        <f t="shared" si="49"/>
        <v>30</v>
      </c>
      <c r="C279" s="19">
        <f t="shared" si="50"/>
        <v>31</v>
      </c>
      <c r="D279" s="18">
        <f t="shared" si="45"/>
        <v>0</v>
      </c>
      <c r="E279" s="30">
        <f t="shared" si="53"/>
        <v>0.20447256408911366</v>
      </c>
      <c r="F279" s="20">
        <f t="shared" si="46"/>
        <v>769879.08776771848</v>
      </c>
      <c r="G279" s="20">
        <f t="shared" si="43"/>
        <v>157419.15111445318</v>
      </c>
      <c r="H279" s="20"/>
      <c r="I279" s="20">
        <f t="shared" si="54"/>
        <v>35389747.902426392</v>
      </c>
      <c r="J279" s="20">
        <f t="shared" si="55"/>
        <v>542180.38417801342</v>
      </c>
      <c r="K279" s="20">
        <f t="shared" si="51"/>
        <v>227698.70358970502</v>
      </c>
      <c r="M279" s="20">
        <f t="shared" si="47"/>
        <v>17489.689812193981</v>
      </c>
      <c r="N279" s="20">
        <f t="shared" si="48"/>
        <v>7345.1194706356455</v>
      </c>
      <c r="O279" s="20">
        <f t="shared" si="52"/>
        <v>24834.809282829629</v>
      </c>
    </row>
    <row r="280" spans="1:15" x14ac:dyDescent="0.2">
      <c r="A280" s="17">
        <f t="shared" si="44"/>
        <v>48731</v>
      </c>
      <c r="B280" s="19">
        <f t="shared" si="49"/>
        <v>31</v>
      </c>
      <c r="C280" s="19">
        <f t="shared" si="50"/>
        <v>30</v>
      </c>
      <c r="D280" s="18">
        <f t="shared" si="45"/>
        <v>0</v>
      </c>
      <c r="E280" s="30">
        <f t="shared" si="53"/>
        <v>0.20312196364936641</v>
      </c>
      <c r="F280" s="20">
        <f t="shared" si="46"/>
        <v>745044.27848488884</v>
      </c>
      <c r="G280" s="20">
        <f t="shared" si="43"/>
        <v>151334.85685157601</v>
      </c>
      <c r="H280" s="20"/>
      <c r="I280" s="20">
        <f t="shared" si="54"/>
        <v>34847567.518248379</v>
      </c>
      <c r="J280" s="20">
        <f t="shared" si="55"/>
        <v>513335.5101730905</v>
      </c>
      <c r="K280" s="20">
        <f t="shared" si="51"/>
        <v>231708.76831179837</v>
      </c>
      <c r="M280" s="20">
        <f t="shared" si="47"/>
        <v>17111.183672436349</v>
      </c>
      <c r="N280" s="20">
        <f t="shared" si="48"/>
        <v>7723.6256103932792</v>
      </c>
      <c r="O280" s="20">
        <f t="shared" si="52"/>
        <v>24834.809282829629</v>
      </c>
    </row>
    <row r="281" spans="1:15" x14ac:dyDescent="0.2">
      <c r="A281" s="17">
        <f t="shared" si="44"/>
        <v>48761</v>
      </c>
      <c r="B281" s="19">
        <f t="shared" si="49"/>
        <v>30</v>
      </c>
      <c r="C281" s="19">
        <f t="shared" si="50"/>
        <v>31</v>
      </c>
      <c r="D281" s="18">
        <f t="shared" si="45"/>
        <v>0</v>
      </c>
      <c r="E281" s="30">
        <f t="shared" si="53"/>
        <v>0.20182342565181821</v>
      </c>
      <c r="F281" s="20">
        <f t="shared" si="46"/>
        <v>769879.08776771848</v>
      </c>
      <c r="G281" s="20">
        <f t="shared" si="43"/>
        <v>155379.63483097777</v>
      </c>
      <c r="H281" s="20"/>
      <c r="I281" s="20">
        <f t="shared" si="54"/>
        <v>34334232.008075289</v>
      </c>
      <c r="J281" s="20">
        <f t="shared" si="55"/>
        <v>548971.60522385756</v>
      </c>
      <c r="K281" s="20">
        <f t="shared" si="51"/>
        <v>220907.48254386094</v>
      </c>
      <c r="M281" s="20">
        <f t="shared" si="47"/>
        <v>17708.761458834117</v>
      </c>
      <c r="N281" s="20">
        <f t="shared" si="48"/>
        <v>7126.0478239955146</v>
      </c>
      <c r="O281" s="20">
        <f t="shared" si="52"/>
        <v>24834.809282829632</v>
      </c>
    </row>
    <row r="282" spans="1:15" x14ac:dyDescent="0.2">
      <c r="A282" s="17">
        <f t="shared" si="44"/>
        <v>48792</v>
      </c>
      <c r="B282" s="19">
        <f t="shared" si="49"/>
        <v>31</v>
      </c>
      <c r="C282" s="19">
        <f t="shared" si="50"/>
        <v>31</v>
      </c>
      <c r="D282" s="18">
        <f t="shared" si="45"/>
        <v>0</v>
      </c>
      <c r="E282" s="30">
        <f t="shared" si="53"/>
        <v>0.20049032353784538</v>
      </c>
      <c r="F282" s="20">
        <f t="shared" si="46"/>
        <v>769879.08776771848</v>
      </c>
      <c r="G282" s="20">
        <f t="shared" si="43"/>
        <v>154353.30739157114</v>
      </c>
      <c r="H282" s="20"/>
      <c r="I282" s="20">
        <f t="shared" si="54"/>
        <v>33785260.402851433</v>
      </c>
      <c r="J282" s="20">
        <f t="shared" si="55"/>
        <v>545233.8217548565</v>
      </c>
      <c r="K282" s="20">
        <f t="shared" si="51"/>
        <v>224645.26601286203</v>
      </c>
      <c r="M282" s="20">
        <f t="shared" si="47"/>
        <v>17588.187798543757</v>
      </c>
      <c r="N282" s="20">
        <f t="shared" si="48"/>
        <v>7246.6214842858717</v>
      </c>
      <c r="O282" s="20">
        <f t="shared" si="52"/>
        <v>24834.809282829629</v>
      </c>
    </row>
    <row r="283" spans="1:15" x14ac:dyDescent="0.2">
      <c r="A283" s="17">
        <f t="shared" si="44"/>
        <v>48823</v>
      </c>
      <c r="B283" s="19">
        <f t="shared" si="49"/>
        <v>31</v>
      </c>
      <c r="C283" s="19">
        <f t="shared" si="50"/>
        <v>30</v>
      </c>
      <c r="D283" s="18">
        <f t="shared" si="45"/>
        <v>0</v>
      </c>
      <c r="E283" s="30">
        <f t="shared" si="53"/>
        <v>0.19916602694900193</v>
      </c>
      <c r="F283" s="20">
        <f t="shared" si="46"/>
        <v>745044.27848488884</v>
      </c>
      <c r="G283" s="20">
        <f t="shared" si="43"/>
        <v>148387.50884692106</v>
      </c>
      <c r="H283" s="20"/>
      <c r="I283" s="20">
        <f t="shared" si="54"/>
        <v>33240026.581096575</v>
      </c>
      <c r="J283" s="20">
        <f t="shared" si="55"/>
        <v>524024.38624351297</v>
      </c>
      <c r="K283" s="20">
        <f t="shared" si="51"/>
        <v>221019.89224137584</v>
      </c>
      <c r="M283" s="20">
        <f t="shared" si="47"/>
        <v>17467.479541450433</v>
      </c>
      <c r="N283" s="20">
        <f t="shared" si="48"/>
        <v>7367.3297413791943</v>
      </c>
      <c r="O283" s="20">
        <f t="shared" si="52"/>
        <v>24834.809282829629</v>
      </c>
    </row>
    <row r="284" spans="1:15" x14ac:dyDescent="0.2">
      <c r="A284" s="17">
        <f t="shared" si="44"/>
        <v>48853</v>
      </c>
      <c r="B284" s="19">
        <f t="shared" si="49"/>
        <v>30</v>
      </c>
      <c r="C284" s="19">
        <f t="shared" si="50"/>
        <v>31</v>
      </c>
      <c r="D284" s="18">
        <f t="shared" si="45"/>
        <v>0</v>
      </c>
      <c r="E284" s="30">
        <f t="shared" si="53"/>
        <v>0.19789277885131992</v>
      </c>
      <c r="F284" s="20">
        <f t="shared" si="46"/>
        <v>769879.08776771848</v>
      </c>
      <c r="G284" s="20">
        <f t="shared" si="43"/>
        <v>152353.51205787304</v>
      </c>
      <c r="H284" s="20"/>
      <c r="I284" s="20">
        <f t="shared" si="54"/>
        <v>32716002.19485306</v>
      </c>
      <c r="J284" s="20">
        <f t="shared" si="55"/>
        <v>559383.34456703742</v>
      </c>
      <c r="K284" s="20">
        <f t="shared" si="51"/>
        <v>210495.74320068103</v>
      </c>
      <c r="M284" s="20">
        <f t="shared" si="47"/>
        <v>18044.624018291528</v>
      </c>
      <c r="N284" s="20">
        <f t="shared" si="48"/>
        <v>6790.1852645380977</v>
      </c>
      <c r="O284" s="20">
        <f t="shared" si="52"/>
        <v>24834.809282829625</v>
      </c>
    </row>
    <row r="285" spans="1:15" x14ac:dyDescent="0.2">
      <c r="A285" s="17">
        <f t="shared" si="44"/>
        <v>48884</v>
      </c>
      <c r="B285" s="19">
        <f t="shared" si="49"/>
        <v>31</v>
      </c>
      <c r="C285" s="19">
        <f t="shared" si="50"/>
        <v>30</v>
      </c>
      <c r="D285" s="18">
        <f t="shared" si="45"/>
        <v>0</v>
      </c>
      <c r="E285" s="30">
        <f t="shared" si="53"/>
        <v>0.19658563979660099</v>
      </c>
      <c r="F285" s="20">
        <f t="shared" si="46"/>
        <v>745044.27848488884</v>
      </c>
      <c r="G285" s="20">
        <f t="shared" si="43"/>
        <v>146465.00616274882</v>
      </c>
      <c r="H285" s="20"/>
      <c r="I285" s="20">
        <f t="shared" si="54"/>
        <v>32156618.850286022</v>
      </c>
      <c r="J285" s="20">
        <f t="shared" si="55"/>
        <v>531228.19094965607</v>
      </c>
      <c r="K285" s="20">
        <f t="shared" si="51"/>
        <v>213816.08753523283</v>
      </c>
      <c r="M285" s="20">
        <f t="shared" si="47"/>
        <v>17707.606364988536</v>
      </c>
      <c r="N285" s="20">
        <f t="shared" si="48"/>
        <v>7127.2029178410939</v>
      </c>
      <c r="O285" s="20">
        <f t="shared" si="52"/>
        <v>24834.809282829629</v>
      </c>
    </row>
    <row r="286" spans="1:15" x14ac:dyDescent="0.2">
      <c r="A286" s="17">
        <f t="shared" si="44"/>
        <v>48914</v>
      </c>
      <c r="B286" s="19">
        <f t="shared" si="49"/>
        <v>30</v>
      </c>
      <c r="C286" s="19">
        <f t="shared" si="50"/>
        <v>31</v>
      </c>
      <c r="D286" s="18">
        <f t="shared" si="45"/>
        <v>0</v>
      </c>
      <c r="E286" s="30">
        <f t="shared" si="53"/>
        <v>0.19532888785081501</v>
      </c>
      <c r="F286" s="20">
        <f t="shared" si="46"/>
        <v>769879.08776771848</v>
      </c>
      <c r="G286" s="20">
        <f t="shared" si="43"/>
        <v>150379.62599326845</v>
      </c>
      <c r="H286" s="20"/>
      <c r="I286" s="20">
        <f t="shared" si="54"/>
        <v>31625390.659336366</v>
      </c>
      <c r="J286" s="20">
        <f t="shared" si="55"/>
        <v>566400.37202487094</v>
      </c>
      <c r="K286" s="20">
        <f t="shared" si="51"/>
        <v>203478.71574284759</v>
      </c>
      <c r="M286" s="20">
        <f t="shared" si="47"/>
        <v>18270.979742737771</v>
      </c>
      <c r="N286" s="20">
        <f t="shared" si="48"/>
        <v>6563.8295400918578</v>
      </c>
      <c r="O286" s="20">
        <f t="shared" si="52"/>
        <v>24834.809282829629</v>
      </c>
    </row>
    <row r="287" spans="1:15" x14ac:dyDescent="0.2">
      <c r="A287" s="5">
        <f t="shared" si="44"/>
        <v>48945</v>
      </c>
      <c r="B287" s="8">
        <f t="shared" si="49"/>
        <v>31</v>
      </c>
      <c r="C287" s="8">
        <f t="shared" si="50"/>
        <v>31</v>
      </c>
      <c r="D287" s="4">
        <f t="shared" si="45"/>
        <v>0</v>
      </c>
      <c r="E287" s="29">
        <f t="shared" si="53"/>
        <v>0.1940386840378884</v>
      </c>
      <c r="F287" s="9">
        <f t="shared" si="46"/>
        <v>769879.08776771848</v>
      </c>
      <c r="G287" s="9">
        <f t="shared" si="43"/>
        <v>149386.32505873809</v>
      </c>
      <c r="H287" s="9"/>
      <c r="I287" s="9">
        <f t="shared" si="54"/>
        <v>31058990.287311494</v>
      </c>
      <c r="J287" s="9">
        <f t="shared" si="55"/>
        <v>563361.3622274081</v>
      </c>
      <c r="K287" s="9">
        <f t="shared" si="51"/>
        <v>206517.72554031041</v>
      </c>
      <c r="M287" s="9">
        <f t="shared" si="47"/>
        <v>18172.947168626069</v>
      </c>
      <c r="N287" s="9">
        <f t="shared" si="48"/>
        <v>6661.8621142035618</v>
      </c>
      <c r="O287" s="9">
        <f t="shared" si="52"/>
        <v>24834.809282829632</v>
      </c>
    </row>
    <row r="288" spans="1:15" x14ac:dyDescent="0.2">
      <c r="A288" s="5">
        <f t="shared" si="44"/>
        <v>48976</v>
      </c>
      <c r="B288" s="8">
        <f t="shared" si="49"/>
        <v>31</v>
      </c>
      <c r="C288" s="8">
        <f t="shared" si="50"/>
        <v>28</v>
      </c>
      <c r="D288" s="4">
        <f t="shared" si="45"/>
        <v>0</v>
      </c>
      <c r="E288" s="29">
        <f t="shared" si="53"/>
        <v>0.1927570023944023</v>
      </c>
      <c r="F288" s="9">
        <f t="shared" si="46"/>
        <v>695374.65991922957</v>
      </c>
      <c r="G288" s="9">
        <f t="shared" si="43"/>
        <v>134038.33498705761</v>
      </c>
      <c r="H288" s="9"/>
      <c r="I288" s="9">
        <f t="shared" si="54"/>
        <v>30495628.925084088</v>
      </c>
      <c r="J288" s="9">
        <f t="shared" si="55"/>
        <v>492602.84196021053</v>
      </c>
      <c r="K288" s="9">
        <f t="shared" si="51"/>
        <v>202771.81795901904</v>
      </c>
      <c r="M288" s="9">
        <f t="shared" si="47"/>
        <v>17592.958641436089</v>
      </c>
      <c r="N288" s="9">
        <f t="shared" si="48"/>
        <v>7241.8506413935374</v>
      </c>
      <c r="O288" s="9">
        <f t="shared" si="52"/>
        <v>24834.809282829629</v>
      </c>
    </row>
    <row r="289" spans="1:15" x14ac:dyDescent="0.2">
      <c r="A289" s="5">
        <f t="shared" si="44"/>
        <v>49004</v>
      </c>
      <c r="B289" s="8">
        <f t="shared" si="49"/>
        <v>28</v>
      </c>
      <c r="C289" s="8">
        <f t="shared" si="50"/>
        <v>31</v>
      </c>
      <c r="D289" s="4">
        <f t="shared" si="45"/>
        <v>0</v>
      </c>
      <c r="E289" s="29">
        <f t="shared" si="53"/>
        <v>0.19160663261439409</v>
      </c>
      <c r="F289" s="9">
        <f t="shared" si="46"/>
        <v>769879.08776771848</v>
      </c>
      <c r="G289" s="9">
        <f t="shared" si="43"/>
        <v>147513.9395274141</v>
      </c>
      <c r="H289" s="9"/>
      <c r="I289" s="9">
        <f t="shared" si="54"/>
        <v>30003026.083123878</v>
      </c>
      <c r="J289" s="9">
        <f t="shared" si="55"/>
        <v>589746.62552522286</v>
      </c>
      <c r="K289" s="9">
        <f t="shared" si="51"/>
        <v>180132.46224249562</v>
      </c>
      <c r="M289" s="9">
        <f t="shared" si="47"/>
        <v>19024.084694362027</v>
      </c>
      <c r="N289" s="9">
        <f t="shared" si="48"/>
        <v>5810.7245884676004</v>
      </c>
      <c r="O289" s="9">
        <f t="shared" si="52"/>
        <v>24834.809282829629</v>
      </c>
    </row>
    <row r="290" spans="1:15" x14ac:dyDescent="0.2">
      <c r="A290" s="5">
        <f t="shared" si="44"/>
        <v>49035</v>
      </c>
      <c r="B290" s="8">
        <f t="shared" si="49"/>
        <v>31</v>
      </c>
      <c r="C290" s="8">
        <f t="shared" si="50"/>
        <v>30</v>
      </c>
      <c r="D290" s="4">
        <f t="shared" si="45"/>
        <v>0</v>
      </c>
      <c r="E290" s="29">
        <f t="shared" si="53"/>
        <v>0.19034101537415296</v>
      </c>
      <c r="F290" s="9">
        <f t="shared" si="46"/>
        <v>745044.27848488884</v>
      </c>
      <c r="G290" s="9">
        <f t="shared" si="43"/>
        <v>141812.48446551693</v>
      </c>
      <c r="H290" s="9"/>
      <c r="I290" s="9">
        <f t="shared" si="54"/>
        <v>29413279.457598656</v>
      </c>
      <c r="J290" s="9">
        <f t="shared" si="55"/>
        <v>549469.22861772159</v>
      </c>
      <c r="K290" s="9">
        <f t="shared" si="51"/>
        <v>195575.04986716728</v>
      </c>
      <c r="M290" s="9">
        <f t="shared" si="47"/>
        <v>18315.640953924052</v>
      </c>
      <c r="N290" s="9">
        <f t="shared" si="48"/>
        <v>6519.1683289055763</v>
      </c>
      <c r="O290" s="9">
        <f t="shared" si="52"/>
        <v>24834.809282829629</v>
      </c>
    </row>
    <row r="291" spans="1:15" x14ac:dyDescent="0.2">
      <c r="A291" s="5">
        <f t="shared" si="44"/>
        <v>49065</v>
      </c>
      <c r="B291" s="8">
        <f t="shared" si="49"/>
        <v>30</v>
      </c>
      <c r="C291" s="8">
        <f t="shared" si="50"/>
        <v>31</v>
      </c>
      <c r="D291" s="4">
        <f t="shared" si="45"/>
        <v>0</v>
      </c>
      <c r="E291" s="29">
        <f t="shared" si="53"/>
        <v>0.18912418467542111</v>
      </c>
      <c r="F291" s="9">
        <f t="shared" si="46"/>
        <v>769879.08776771848</v>
      </c>
      <c r="G291" s="9">
        <f t="shared" ref="G291:G354" si="56">E291*F291</f>
        <v>145602.75477272674</v>
      </c>
      <c r="H291" s="9"/>
      <c r="I291" s="9">
        <f t="shared" si="54"/>
        <v>28863810.228980936</v>
      </c>
      <c r="J291" s="9">
        <f t="shared" si="55"/>
        <v>584168.46366497886</v>
      </c>
      <c r="K291" s="9">
        <f t="shared" si="51"/>
        <v>185710.62410273962</v>
      </c>
      <c r="M291" s="9">
        <f t="shared" si="47"/>
        <v>18844.143989192868</v>
      </c>
      <c r="N291" s="9">
        <f t="shared" si="48"/>
        <v>5990.6652936367618</v>
      </c>
      <c r="O291" s="9">
        <f t="shared" si="52"/>
        <v>24834.809282829629</v>
      </c>
    </row>
    <row r="292" spans="1:15" x14ac:dyDescent="0.2">
      <c r="A292" s="5">
        <f t="shared" ref="A292:A334" si="57">IF(DATE(YEAR(A291),MONTH(A291),1)&lt;E$8,DATE(YEAR(A291),MONTH(A291)+1,1),A291)</f>
        <v>49096</v>
      </c>
      <c r="B292" s="8">
        <f t="shared" si="49"/>
        <v>31</v>
      </c>
      <c r="C292" s="8">
        <f t="shared" si="50"/>
        <v>30</v>
      </c>
      <c r="D292" s="4">
        <f t="shared" ref="D292:D334" si="58">IF(B292=0,0,IF(E$8=A292,E$7,0))</f>
        <v>0</v>
      </c>
      <c r="E292" s="29">
        <f t="shared" si="53"/>
        <v>0.18787496472198939</v>
      </c>
      <c r="F292" s="9">
        <f t="shared" ref="F292:F334" si="59">E$12*C292</f>
        <v>745044.27848488884</v>
      </c>
      <c r="G292" s="9">
        <f t="shared" si="56"/>
        <v>139975.16753666854</v>
      </c>
      <c r="H292" s="9"/>
      <c r="I292" s="9">
        <f t="shared" si="54"/>
        <v>28279641.765315957</v>
      </c>
      <c r="J292" s="9">
        <f t="shared" si="55"/>
        <v>557007.02284835477</v>
      </c>
      <c r="K292" s="9">
        <f t="shared" si="51"/>
        <v>188037.25563653407</v>
      </c>
      <c r="M292" s="9">
        <f t="shared" ref="M292:M355" si="60">IF(C292=0,0,J292/$C292)</f>
        <v>18566.900761611825</v>
      </c>
      <c r="N292" s="9">
        <f t="shared" ref="N292:N355" si="61">IF(C292=0,0,K292/$C292)</f>
        <v>6267.9085212178024</v>
      </c>
      <c r="O292" s="9">
        <f t="shared" si="52"/>
        <v>24834.809282829629</v>
      </c>
    </row>
    <row r="293" spans="1:15" x14ac:dyDescent="0.2">
      <c r="A293" s="5">
        <f t="shared" si="57"/>
        <v>49126</v>
      </c>
      <c r="B293" s="8">
        <f t="shared" ref="B293:B322" si="62">IF(C292=0,0,A293-A292)</f>
        <v>30</v>
      </c>
      <c r="C293" s="8">
        <f t="shared" ref="C293:C334" si="63">A294-A293</f>
        <v>31</v>
      </c>
      <c r="D293" s="4">
        <f t="shared" si="58"/>
        <v>0</v>
      </c>
      <c r="E293" s="29">
        <f t="shared" si="53"/>
        <v>0.18667389923356853</v>
      </c>
      <c r="F293" s="9">
        <f t="shared" si="59"/>
        <v>769879.08776771848</v>
      </c>
      <c r="G293" s="9">
        <f t="shared" si="56"/>
        <v>143716.33125198275</v>
      </c>
      <c r="H293" s="9"/>
      <c r="I293" s="9">
        <f t="shared" si="54"/>
        <v>27722634.742467601</v>
      </c>
      <c r="J293" s="9">
        <f t="shared" si="55"/>
        <v>591510.82110600546</v>
      </c>
      <c r="K293" s="9">
        <f t="shared" ref="K293:K334" si="64">((1+E$14)^B293-1)*I293</f>
        <v>178368.26666171299</v>
      </c>
      <c r="M293" s="9">
        <f t="shared" si="60"/>
        <v>19080.994229225984</v>
      </c>
      <c r="N293" s="9">
        <f t="shared" si="61"/>
        <v>5753.8150536036446</v>
      </c>
      <c r="O293" s="9">
        <f t="shared" si="52"/>
        <v>24834.809282829629</v>
      </c>
    </row>
    <row r="294" spans="1:15" x14ac:dyDescent="0.2">
      <c r="A294" s="5">
        <f t="shared" si="57"/>
        <v>49157</v>
      </c>
      <c r="B294" s="8">
        <f t="shared" si="62"/>
        <v>31</v>
      </c>
      <c r="C294" s="8">
        <f t="shared" si="63"/>
        <v>31</v>
      </c>
      <c r="D294" s="4">
        <f t="shared" si="58"/>
        <v>0</v>
      </c>
      <c r="E294" s="29">
        <f t="shared" si="53"/>
        <v>0.18544086412434815</v>
      </c>
      <c r="F294" s="9">
        <f t="shared" si="59"/>
        <v>769879.08776771848</v>
      </c>
      <c r="G294" s="9">
        <f t="shared" si="56"/>
        <v>142767.04330691058</v>
      </c>
      <c r="H294" s="9"/>
      <c r="I294" s="9">
        <f t="shared" si="54"/>
        <v>27131123.921361595</v>
      </c>
      <c r="J294" s="9">
        <f t="shared" si="55"/>
        <v>589478.5676039668</v>
      </c>
      <c r="K294" s="9">
        <f t="shared" si="64"/>
        <v>180400.52016375167</v>
      </c>
      <c r="M294" s="9">
        <f t="shared" si="60"/>
        <v>19015.437664644091</v>
      </c>
      <c r="N294" s="9">
        <f t="shared" si="61"/>
        <v>5819.371618185538</v>
      </c>
      <c r="O294" s="9">
        <f t="shared" si="52"/>
        <v>24834.809282829629</v>
      </c>
    </row>
    <row r="295" spans="1:15" x14ac:dyDescent="0.2">
      <c r="A295" s="5">
        <f t="shared" si="57"/>
        <v>49188</v>
      </c>
      <c r="B295" s="8">
        <f t="shared" si="62"/>
        <v>31</v>
      </c>
      <c r="C295" s="8">
        <f t="shared" si="63"/>
        <v>30</v>
      </c>
      <c r="D295" s="4">
        <f t="shared" si="58"/>
        <v>0</v>
      </c>
      <c r="E295" s="29">
        <f t="shared" si="53"/>
        <v>0.18421597356874139</v>
      </c>
      <c r="F295" s="9">
        <f t="shared" si="59"/>
        <v>745044.27848488884</v>
      </c>
      <c r="G295" s="9">
        <f t="shared" si="56"/>
        <v>137249.05711291428</v>
      </c>
      <c r="H295" s="9"/>
      <c r="I295" s="9">
        <f t="shared" si="54"/>
        <v>26541645.353757627</v>
      </c>
      <c r="J295" s="9">
        <f t="shared" si="55"/>
        <v>568563.32466602465</v>
      </c>
      <c r="K295" s="9">
        <f t="shared" si="64"/>
        <v>176480.95381886425</v>
      </c>
      <c r="M295" s="9">
        <f t="shared" si="60"/>
        <v>18952.110822200822</v>
      </c>
      <c r="N295" s="9">
        <f t="shared" si="61"/>
        <v>5882.6984606288079</v>
      </c>
      <c r="O295" s="9">
        <f t="shared" si="52"/>
        <v>24834.809282829629</v>
      </c>
    </row>
    <row r="296" spans="1:15" x14ac:dyDescent="0.2">
      <c r="A296" s="5">
        <f t="shared" si="57"/>
        <v>49218</v>
      </c>
      <c r="B296" s="8">
        <f t="shared" si="62"/>
        <v>30</v>
      </c>
      <c r="C296" s="8">
        <f t="shared" si="63"/>
        <v>31</v>
      </c>
      <c r="D296" s="4">
        <f t="shared" si="58"/>
        <v>0</v>
      </c>
      <c r="E296" s="29">
        <f t="shared" si="53"/>
        <v>0.183038299637589</v>
      </c>
      <c r="F296" s="9">
        <f t="shared" si="59"/>
        <v>769879.08776771848</v>
      </c>
      <c r="G296" s="9">
        <f t="shared" si="56"/>
        <v>140917.35915154134</v>
      </c>
      <c r="H296" s="9"/>
      <c r="I296" s="9">
        <f t="shared" si="54"/>
        <v>25973082.029091604</v>
      </c>
      <c r="J296" s="9">
        <f t="shared" si="55"/>
        <v>602767.49594290799</v>
      </c>
      <c r="K296" s="9">
        <f t="shared" si="64"/>
        <v>167111.59182481052</v>
      </c>
      <c r="M296" s="9">
        <f t="shared" si="60"/>
        <v>19444.112772351869</v>
      </c>
      <c r="N296" s="9">
        <f t="shared" si="61"/>
        <v>5390.6965104777582</v>
      </c>
      <c r="O296" s="9">
        <f t="shared" si="52"/>
        <v>24834.809282829629</v>
      </c>
    </row>
    <row r="297" spans="1:15" x14ac:dyDescent="0.2">
      <c r="A297" s="5">
        <f t="shared" si="57"/>
        <v>49249</v>
      </c>
      <c r="B297" s="8">
        <f t="shared" si="62"/>
        <v>31</v>
      </c>
      <c r="C297" s="8">
        <f t="shared" si="63"/>
        <v>30</v>
      </c>
      <c r="D297" s="4">
        <f t="shared" si="58"/>
        <v>0</v>
      </c>
      <c r="E297" s="29">
        <f t="shared" si="53"/>
        <v>0.18182927871547946</v>
      </c>
      <c r="F297" s="9">
        <f t="shared" si="59"/>
        <v>745044.27848488884</v>
      </c>
      <c r="G297" s="9">
        <f t="shared" si="56"/>
        <v>135470.86376800216</v>
      </c>
      <c r="H297" s="9"/>
      <c r="I297" s="9">
        <f t="shared" si="54"/>
        <v>25370314.533148695</v>
      </c>
      <c r="J297" s="9">
        <f t="shared" si="55"/>
        <v>576351.74839421792</v>
      </c>
      <c r="K297" s="9">
        <f t="shared" si="64"/>
        <v>168692.53009067095</v>
      </c>
      <c r="M297" s="9">
        <f t="shared" si="60"/>
        <v>19211.724946473933</v>
      </c>
      <c r="N297" s="9">
        <f t="shared" si="61"/>
        <v>5623.0843363556978</v>
      </c>
      <c r="O297" s="9">
        <f t="shared" si="52"/>
        <v>24834.809282829629</v>
      </c>
    </row>
    <row r="298" spans="1:15" x14ac:dyDescent="0.2">
      <c r="A298" s="5">
        <f t="shared" si="57"/>
        <v>49279</v>
      </c>
      <c r="B298" s="8">
        <f t="shared" si="62"/>
        <v>30</v>
      </c>
      <c r="C298" s="8">
        <f t="shared" si="63"/>
        <v>31</v>
      </c>
      <c r="D298" s="4">
        <f t="shared" si="58"/>
        <v>0</v>
      </c>
      <c r="E298" s="29">
        <f t="shared" si="53"/>
        <v>0.18066686268110904</v>
      </c>
      <c r="F298" s="9">
        <f t="shared" si="59"/>
        <v>769879.08776771848</v>
      </c>
      <c r="G298" s="9">
        <f t="shared" si="56"/>
        <v>139091.63943078788</v>
      </c>
      <c r="H298" s="9"/>
      <c r="I298" s="9">
        <f t="shared" si="54"/>
        <v>24793962.784754477</v>
      </c>
      <c r="J298" s="9">
        <f t="shared" si="55"/>
        <v>610353.98466425959</v>
      </c>
      <c r="K298" s="9">
        <f t="shared" si="64"/>
        <v>159525.10310345885</v>
      </c>
      <c r="M298" s="9">
        <f t="shared" si="60"/>
        <v>19688.838214976116</v>
      </c>
      <c r="N298" s="9">
        <f t="shared" si="61"/>
        <v>5145.9710678535112</v>
      </c>
      <c r="O298" s="9">
        <f t="shared" si="52"/>
        <v>24834.809282829629</v>
      </c>
    </row>
    <row r="299" spans="1:15" x14ac:dyDescent="0.2">
      <c r="A299" s="17">
        <f t="shared" si="57"/>
        <v>49310</v>
      </c>
      <c r="B299" s="19">
        <f t="shared" si="62"/>
        <v>31</v>
      </c>
      <c r="C299" s="19">
        <f t="shared" si="63"/>
        <v>31</v>
      </c>
      <c r="D299" s="18">
        <f t="shared" si="58"/>
        <v>0</v>
      </c>
      <c r="E299" s="30">
        <f t="shared" si="53"/>
        <v>0.17947350578615409</v>
      </c>
      <c r="F299" s="20">
        <f t="shared" si="59"/>
        <v>769879.08776771848</v>
      </c>
      <c r="G299" s="20">
        <f t="shared" si="56"/>
        <v>138172.89891311867</v>
      </c>
      <c r="H299" s="20"/>
      <c r="I299" s="20">
        <f t="shared" si="54"/>
        <v>24183608.800090216</v>
      </c>
      <c r="J299" s="20">
        <f t="shared" si="55"/>
        <v>609077.21241533128</v>
      </c>
      <c r="K299" s="20">
        <f t="shared" si="64"/>
        <v>160801.87535238717</v>
      </c>
      <c r="M299" s="20">
        <f t="shared" si="60"/>
        <v>19647.652013397783</v>
      </c>
      <c r="N299" s="20">
        <f t="shared" si="61"/>
        <v>5187.1572694318438</v>
      </c>
      <c r="O299" s="20">
        <f t="shared" si="52"/>
        <v>24834.809282829629</v>
      </c>
    </row>
    <row r="300" spans="1:15" x14ac:dyDescent="0.2">
      <c r="A300" s="17">
        <f t="shared" si="57"/>
        <v>49341</v>
      </c>
      <c r="B300" s="19">
        <f t="shared" si="62"/>
        <v>31</v>
      </c>
      <c r="C300" s="19">
        <f t="shared" si="63"/>
        <v>28</v>
      </c>
      <c r="D300" s="18">
        <f t="shared" si="58"/>
        <v>0</v>
      </c>
      <c r="E300" s="30">
        <f t="shared" si="53"/>
        <v>0.17828803135872862</v>
      </c>
      <c r="F300" s="20">
        <f t="shared" si="59"/>
        <v>695374.65991922957</v>
      </c>
      <c r="G300" s="20">
        <f t="shared" si="56"/>
        <v>123976.97917374485</v>
      </c>
      <c r="H300" s="20"/>
      <c r="I300" s="20">
        <f t="shared" si="54"/>
        <v>23574531.587674886</v>
      </c>
      <c r="J300" s="20">
        <f t="shared" si="55"/>
        <v>538622.66640211362</v>
      </c>
      <c r="K300" s="20">
        <f t="shared" si="64"/>
        <v>156751.993517116</v>
      </c>
      <c r="M300" s="20">
        <f t="shared" si="60"/>
        <v>19236.523800075487</v>
      </c>
      <c r="N300" s="20">
        <f t="shared" si="61"/>
        <v>5598.2854827541432</v>
      </c>
      <c r="O300" s="20">
        <f t="shared" si="52"/>
        <v>24834.809282829629</v>
      </c>
    </row>
    <row r="301" spans="1:15" x14ac:dyDescent="0.2">
      <c r="A301" s="17">
        <f t="shared" si="57"/>
        <v>49369</v>
      </c>
      <c r="B301" s="19">
        <f t="shared" si="62"/>
        <v>28</v>
      </c>
      <c r="C301" s="19">
        <f t="shared" si="63"/>
        <v>31</v>
      </c>
      <c r="D301" s="18">
        <f t="shared" si="58"/>
        <v>0</v>
      </c>
      <c r="E301" s="30">
        <f t="shared" si="53"/>
        <v>0.17722401209683644</v>
      </c>
      <c r="F301" s="20">
        <f t="shared" si="59"/>
        <v>769879.08776771848</v>
      </c>
      <c r="G301" s="20">
        <f t="shared" si="56"/>
        <v>136441.06076364755</v>
      </c>
      <c r="H301" s="20"/>
      <c r="I301" s="20">
        <f t="shared" si="54"/>
        <v>23035908.921272773</v>
      </c>
      <c r="J301" s="20">
        <f t="shared" si="55"/>
        <v>631575.87186921423</v>
      </c>
      <c r="K301" s="20">
        <f t="shared" si="64"/>
        <v>138303.21589850422</v>
      </c>
      <c r="M301" s="20">
        <f t="shared" si="60"/>
        <v>20373.415221587555</v>
      </c>
      <c r="N301" s="20">
        <f t="shared" si="61"/>
        <v>4461.394061242072</v>
      </c>
      <c r="O301" s="20">
        <f t="shared" si="52"/>
        <v>24834.809282829629</v>
      </c>
    </row>
    <row r="302" spans="1:15" x14ac:dyDescent="0.2">
      <c r="A302" s="17">
        <f t="shared" si="57"/>
        <v>49400</v>
      </c>
      <c r="B302" s="19">
        <f t="shared" si="62"/>
        <v>31</v>
      </c>
      <c r="C302" s="19">
        <f t="shared" si="63"/>
        <v>30</v>
      </c>
      <c r="D302" s="18">
        <f t="shared" si="58"/>
        <v>0</v>
      </c>
      <c r="E302" s="30">
        <f t="shared" si="53"/>
        <v>0.17605339622600771</v>
      </c>
      <c r="F302" s="20">
        <f t="shared" si="59"/>
        <v>745044.27848488884</v>
      </c>
      <c r="G302" s="20">
        <f t="shared" si="56"/>
        <v>131167.57556602018</v>
      </c>
      <c r="H302" s="20"/>
      <c r="I302" s="20">
        <f t="shared" si="54"/>
        <v>22404333.049403559</v>
      </c>
      <c r="J302" s="20">
        <f t="shared" si="55"/>
        <v>596073.17991377239</v>
      </c>
      <c r="K302" s="20">
        <f t="shared" si="64"/>
        <v>148971.09857111648</v>
      </c>
      <c r="M302" s="20">
        <f t="shared" si="60"/>
        <v>19869.105997125745</v>
      </c>
      <c r="N302" s="20">
        <f t="shared" si="61"/>
        <v>4965.703285703883</v>
      </c>
      <c r="O302" s="20">
        <f t="shared" ref="O302:O334" si="65">SUM(M302:N302)</f>
        <v>24834.809282829629</v>
      </c>
    </row>
    <row r="303" spans="1:15" x14ac:dyDescent="0.2">
      <c r="A303" s="17">
        <f t="shared" si="57"/>
        <v>49430</v>
      </c>
      <c r="B303" s="19">
        <f t="shared" si="62"/>
        <v>30</v>
      </c>
      <c r="C303" s="19">
        <f t="shared" si="63"/>
        <v>31</v>
      </c>
      <c r="D303" s="18">
        <f t="shared" si="58"/>
        <v>0</v>
      </c>
      <c r="E303" s="30">
        <f t="shared" si="53"/>
        <v>0.17492790481932008</v>
      </c>
      <c r="F303" s="20">
        <f t="shared" si="59"/>
        <v>769879.08776771848</v>
      </c>
      <c r="G303" s="20">
        <f t="shared" si="56"/>
        <v>134673.33578741644</v>
      </c>
      <c r="H303" s="20"/>
      <c r="I303" s="20">
        <f t="shared" si="54"/>
        <v>21808259.869489785</v>
      </c>
      <c r="J303" s="20">
        <f t="shared" si="55"/>
        <v>629564.08712060296</v>
      </c>
      <c r="K303" s="20">
        <f t="shared" si="64"/>
        <v>140315.00064711549</v>
      </c>
      <c r="M303" s="20">
        <f t="shared" si="60"/>
        <v>20308.518939374288</v>
      </c>
      <c r="N303" s="20">
        <f t="shared" si="61"/>
        <v>4526.2903434553382</v>
      </c>
      <c r="O303" s="20">
        <f t="shared" si="65"/>
        <v>24834.809282829625</v>
      </c>
    </row>
    <row r="304" spans="1:15" x14ac:dyDescent="0.2">
      <c r="A304" s="17">
        <f t="shared" si="57"/>
        <v>49461</v>
      </c>
      <c r="B304" s="19">
        <f t="shared" si="62"/>
        <v>31</v>
      </c>
      <c r="C304" s="19">
        <f t="shared" si="63"/>
        <v>30</v>
      </c>
      <c r="D304" s="18">
        <f t="shared" si="58"/>
        <v>0</v>
      </c>
      <c r="E304" s="30">
        <f t="shared" ref="E304:E334" si="66">IF(B304=0,0,E303/(1+E$14)^B304)</f>
        <v>0.17377245540132347</v>
      </c>
      <c r="F304" s="20">
        <f t="shared" si="59"/>
        <v>745044.27848488884</v>
      </c>
      <c r="G304" s="20">
        <f t="shared" si="56"/>
        <v>129468.17365502656</v>
      </c>
      <c r="H304" s="20"/>
      <c r="I304" s="20">
        <f t="shared" si="54"/>
        <v>21178695.782369182</v>
      </c>
      <c r="J304" s="20">
        <f t="shared" si="55"/>
        <v>604222.69856791827</v>
      </c>
      <c r="K304" s="20">
        <f t="shared" si="64"/>
        <v>140821.57991697057</v>
      </c>
      <c r="M304" s="20">
        <f t="shared" si="60"/>
        <v>20140.756618930609</v>
      </c>
      <c r="N304" s="20">
        <f t="shared" si="61"/>
        <v>4694.0526638990186</v>
      </c>
      <c r="O304" s="20">
        <f t="shared" si="65"/>
        <v>24834.809282829629</v>
      </c>
    </row>
    <row r="305" spans="1:15" x14ac:dyDescent="0.2">
      <c r="A305" s="17">
        <f t="shared" si="57"/>
        <v>49491</v>
      </c>
      <c r="B305" s="19">
        <f t="shared" si="62"/>
        <v>30</v>
      </c>
      <c r="C305" s="19">
        <f t="shared" si="63"/>
        <v>31</v>
      </c>
      <c r="D305" s="18">
        <f t="shared" si="58"/>
        <v>0</v>
      </c>
      <c r="E305" s="30">
        <f t="shared" si="66"/>
        <v>0.17266154581669879</v>
      </c>
      <c r="F305" s="20">
        <f t="shared" si="59"/>
        <v>769879.08776771848</v>
      </c>
      <c r="G305" s="20">
        <f t="shared" si="56"/>
        <v>132928.51338592419</v>
      </c>
      <c r="H305" s="20"/>
      <c r="I305" s="20">
        <f t="shared" si="54"/>
        <v>20574473.083801262</v>
      </c>
      <c r="J305" s="20">
        <f t="shared" si="55"/>
        <v>637502.30844904948</v>
      </c>
      <c r="K305" s="20">
        <f t="shared" si="64"/>
        <v>132376.779318669</v>
      </c>
      <c r="M305" s="20">
        <f t="shared" si="60"/>
        <v>20564.590595130627</v>
      </c>
      <c r="N305" s="20">
        <f t="shared" si="61"/>
        <v>4270.2186876989999</v>
      </c>
      <c r="O305" s="20">
        <f t="shared" si="65"/>
        <v>24834.809282829629</v>
      </c>
    </row>
    <row r="306" spans="1:15" x14ac:dyDescent="0.2">
      <c r="A306" s="17">
        <f t="shared" si="57"/>
        <v>49522</v>
      </c>
      <c r="B306" s="19">
        <f t="shared" si="62"/>
        <v>31</v>
      </c>
      <c r="C306" s="19">
        <f t="shared" si="63"/>
        <v>31</v>
      </c>
      <c r="D306" s="18">
        <f t="shared" si="58"/>
        <v>0</v>
      </c>
      <c r="E306" s="30">
        <f t="shared" si="66"/>
        <v>0.17152106635557243</v>
      </c>
      <c r="F306" s="20">
        <f t="shared" si="59"/>
        <v>769879.08776771848</v>
      </c>
      <c r="G306" s="20">
        <f t="shared" si="56"/>
        <v>132050.4820987744</v>
      </c>
      <c r="H306" s="20"/>
      <c r="I306" s="20">
        <f t="shared" si="54"/>
        <v>19936970.775352214</v>
      </c>
      <c r="J306" s="20">
        <f t="shared" si="55"/>
        <v>637313.99725441122</v>
      </c>
      <c r="K306" s="20">
        <f t="shared" si="64"/>
        <v>132565.09051330722</v>
      </c>
      <c r="M306" s="20">
        <f t="shared" si="60"/>
        <v>20558.516040464878</v>
      </c>
      <c r="N306" s="20">
        <f t="shared" si="61"/>
        <v>4276.2932423647489</v>
      </c>
      <c r="O306" s="20">
        <f t="shared" si="65"/>
        <v>24834.809282829629</v>
      </c>
    </row>
    <row r="307" spans="1:15" x14ac:dyDescent="0.2">
      <c r="A307" s="17">
        <f t="shared" si="57"/>
        <v>49553</v>
      </c>
      <c r="B307" s="19">
        <f t="shared" si="62"/>
        <v>31</v>
      </c>
      <c r="C307" s="19">
        <f t="shared" si="63"/>
        <v>30</v>
      </c>
      <c r="D307" s="18">
        <f t="shared" si="58"/>
        <v>0</v>
      </c>
      <c r="E307" s="30">
        <f t="shared" si="66"/>
        <v>0.17038812009122767</v>
      </c>
      <c r="F307" s="20">
        <f t="shared" si="59"/>
        <v>745044.27848488884</v>
      </c>
      <c r="G307" s="20">
        <f t="shared" si="56"/>
        <v>126946.69399576531</v>
      </c>
      <c r="H307" s="20"/>
      <c r="I307" s="20">
        <f t="shared" si="54"/>
        <v>19299656.778097801</v>
      </c>
      <c r="J307" s="20">
        <f t="shared" si="55"/>
        <v>616716.82209781895</v>
      </c>
      <c r="K307" s="20">
        <f t="shared" si="64"/>
        <v>128327.45638706989</v>
      </c>
      <c r="M307" s="20">
        <f t="shared" si="60"/>
        <v>20557.227403260633</v>
      </c>
      <c r="N307" s="20">
        <f t="shared" si="61"/>
        <v>4277.5818795689966</v>
      </c>
      <c r="O307" s="20">
        <f t="shared" si="65"/>
        <v>24834.809282829629</v>
      </c>
    </row>
    <row r="308" spans="1:15" x14ac:dyDescent="0.2">
      <c r="A308" s="17">
        <f t="shared" si="57"/>
        <v>49583</v>
      </c>
      <c r="B308" s="19">
        <f t="shared" si="62"/>
        <v>30</v>
      </c>
      <c r="C308" s="19">
        <f t="shared" si="63"/>
        <v>31</v>
      </c>
      <c r="D308" s="18">
        <f t="shared" si="58"/>
        <v>0</v>
      </c>
      <c r="E308" s="30">
        <f t="shared" si="66"/>
        <v>0.16929884621707786</v>
      </c>
      <c r="F308" s="20">
        <f t="shared" si="59"/>
        <v>769879.08776771848</v>
      </c>
      <c r="G308" s="20">
        <f t="shared" si="56"/>
        <v>130339.64128573115</v>
      </c>
      <c r="H308" s="20"/>
      <c r="I308" s="20">
        <f t="shared" si="54"/>
        <v>18682939.955999982</v>
      </c>
      <c r="J308" s="20">
        <f t="shared" si="55"/>
        <v>649672.48954739526</v>
      </c>
      <c r="K308" s="20">
        <f t="shared" si="64"/>
        <v>120206.59822032323</v>
      </c>
      <c r="M308" s="20">
        <f t="shared" si="60"/>
        <v>20957.177082174039</v>
      </c>
      <c r="N308" s="20">
        <f t="shared" si="61"/>
        <v>3877.6322006555879</v>
      </c>
      <c r="O308" s="20">
        <f t="shared" si="65"/>
        <v>24834.809282829629</v>
      </c>
    </row>
    <row r="309" spans="1:15" x14ac:dyDescent="0.2">
      <c r="A309" s="17">
        <f t="shared" si="57"/>
        <v>49614</v>
      </c>
      <c r="B309" s="19">
        <f t="shared" si="62"/>
        <v>31</v>
      </c>
      <c r="C309" s="19">
        <f t="shared" si="63"/>
        <v>30</v>
      </c>
      <c r="D309" s="18">
        <f t="shared" si="58"/>
        <v>0</v>
      </c>
      <c r="E309" s="30">
        <f t="shared" si="66"/>
        <v>0.16818057835963643</v>
      </c>
      <c r="F309" s="20">
        <f t="shared" si="59"/>
        <v>745044.27848488884</v>
      </c>
      <c r="G309" s="20">
        <f t="shared" si="56"/>
        <v>125301.97765912663</v>
      </c>
      <c r="H309" s="20"/>
      <c r="I309" s="20">
        <f t="shared" si="54"/>
        <v>18033267.466452587</v>
      </c>
      <c r="J309" s="20">
        <f t="shared" si="55"/>
        <v>625137.30962398206</v>
      </c>
      <c r="K309" s="20">
        <f t="shared" si="64"/>
        <v>119906.96886090674</v>
      </c>
      <c r="M309" s="20">
        <f t="shared" si="60"/>
        <v>20837.910320799401</v>
      </c>
      <c r="N309" s="20">
        <f t="shared" si="61"/>
        <v>3996.8989620302245</v>
      </c>
      <c r="O309" s="20">
        <f t="shared" si="65"/>
        <v>24834.809282829625</v>
      </c>
    </row>
    <row r="310" spans="1:15" x14ac:dyDescent="0.2">
      <c r="A310" s="17">
        <f t="shared" si="57"/>
        <v>49644</v>
      </c>
      <c r="B310" s="19">
        <f t="shared" si="62"/>
        <v>30</v>
      </c>
      <c r="C310" s="19">
        <f t="shared" si="63"/>
        <v>31</v>
      </c>
      <c r="D310" s="18">
        <f t="shared" si="58"/>
        <v>0</v>
      </c>
      <c r="E310" s="30">
        <f t="shared" si="66"/>
        <v>0.16710541707463325</v>
      </c>
      <c r="F310" s="20">
        <f t="shared" si="59"/>
        <v>769879.08776771848</v>
      </c>
      <c r="G310" s="20">
        <f t="shared" si="56"/>
        <v>128650.96605846277</v>
      </c>
      <c r="H310" s="20"/>
      <c r="I310" s="20">
        <f t="shared" si="54"/>
        <v>17408130.156828605</v>
      </c>
      <c r="J310" s="20">
        <f t="shared" si="55"/>
        <v>657874.65417979355</v>
      </c>
      <c r="K310" s="20">
        <f t="shared" si="64"/>
        <v>112004.4335879249</v>
      </c>
      <c r="M310" s="20">
        <f t="shared" si="60"/>
        <v>21221.763038057856</v>
      </c>
      <c r="N310" s="20">
        <f t="shared" si="61"/>
        <v>3613.0462447717709</v>
      </c>
      <c r="O310" s="20">
        <f t="shared" si="65"/>
        <v>24834.809282829629</v>
      </c>
    </row>
    <row r="311" spans="1:15" x14ac:dyDescent="0.2">
      <c r="A311" s="5">
        <f t="shared" si="57"/>
        <v>49675</v>
      </c>
      <c r="B311" s="8">
        <f t="shared" si="62"/>
        <v>31</v>
      </c>
      <c r="C311" s="8">
        <f t="shared" si="63"/>
        <v>31</v>
      </c>
      <c r="D311" s="4">
        <f t="shared" si="58"/>
        <v>0</v>
      </c>
      <c r="E311" s="29">
        <f t="shared" si="66"/>
        <v>0.166001637451237</v>
      </c>
      <c r="F311" s="9">
        <f t="shared" si="59"/>
        <v>769879.08776771848</v>
      </c>
      <c r="G311" s="9">
        <f t="shared" si="56"/>
        <v>127801.18920890587</v>
      </c>
      <c r="H311" s="9"/>
      <c r="I311" s="9">
        <f t="shared" si="54"/>
        <v>16750255.502648812</v>
      </c>
      <c r="J311" s="9">
        <f t="shared" si="55"/>
        <v>658503.13392548123</v>
      </c>
      <c r="K311" s="9">
        <f t="shared" si="64"/>
        <v>111375.9538422373</v>
      </c>
      <c r="M311" s="9">
        <f t="shared" si="60"/>
        <v>21242.036578241332</v>
      </c>
      <c r="N311" s="9">
        <f t="shared" si="61"/>
        <v>3592.7727045882998</v>
      </c>
      <c r="O311" s="9">
        <f t="shared" si="65"/>
        <v>24834.809282829632</v>
      </c>
    </row>
    <row r="312" spans="1:15" x14ac:dyDescent="0.2">
      <c r="A312" s="5">
        <f t="shared" si="57"/>
        <v>49706</v>
      </c>
      <c r="B312" s="8">
        <f t="shared" si="62"/>
        <v>31</v>
      </c>
      <c r="C312" s="8">
        <f t="shared" si="63"/>
        <v>29</v>
      </c>
      <c r="D312" s="4">
        <f t="shared" si="58"/>
        <v>0</v>
      </c>
      <c r="E312" s="29">
        <f t="shared" si="66"/>
        <v>0.16490514861157685</v>
      </c>
      <c r="F312" s="9">
        <f t="shared" si="59"/>
        <v>720209.4692020592</v>
      </c>
      <c r="G312" s="9">
        <f t="shared" si="56"/>
        <v>118766.24955023045</v>
      </c>
      <c r="H312" s="9"/>
      <c r="I312" s="9">
        <f t="shared" si="54"/>
        <v>16091752.368723331</v>
      </c>
      <c r="J312" s="9">
        <f t="shared" si="55"/>
        <v>613212.04048962996</v>
      </c>
      <c r="K312" s="9">
        <f t="shared" si="64"/>
        <v>106997.42871242928</v>
      </c>
      <c r="M312" s="9">
        <f t="shared" si="60"/>
        <v>21145.242775504481</v>
      </c>
      <c r="N312" s="9">
        <f t="shared" si="61"/>
        <v>3689.5665073251475</v>
      </c>
      <c r="O312" s="9">
        <f t="shared" si="65"/>
        <v>24834.809282829629</v>
      </c>
    </row>
    <row r="313" spans="1:15" x14ac:dyDescent="0.2">
      <c r="A313" s="5">
        <f t="shared" si="57"/>
        <v>49735</v>
      </c>
      <c r="B313" s="8">
        <f t="shared" si="62"/>
        <v>29</v>
      </c>
      <c r="C313" s="8">
        <f t="shared" si="63"/>
        <v>31</v>
      </c>
      <c r="D313" s="4">
        <f t="shared" si="58"/>
        <v>0</v>
      </c>
      <c r="E313" s="29">
        <f t="shared" si="66"/>
        <v>0.16388595872022177</v>
      </c>
      <c r="F313" s="9">
        <f t="shared" si="59"/>
        <v>769879.08776771848</v>
      </c>
      <c r="G313" s="9">
        <f t="shared" si="56"/>
        <v>126172.3723974623</v>
      </c>
      <c r="H313" s="9"/>
      <c r="I313" s="9">
        <f t="shared" si="54"/>
        <v>15478540.3282337</v>
      </c>
      <c r="J313" s="9">
        <f t="shared" si="55"/>
        <v>673619.6402918126</v>
      </c>
      <c r="K313" s="9">
        <f t="shared" si="64"/>
        <v>96259.44747590585</v>
      </c>
      <c r="M313" s="9">
        <f t="shared" si="60"/>
        <v>21729.665815864922</v>
      </c>
      <c r="N313" s="9">
        <f t="shared" si="61"/>
        <v>3105.1434669647047</v>
      </c>
      <c r="O313" s="9">
        <f t="shared" si="65"/>
        <v>24834.809282829629</v>
      </c>
    </row>
    <row r="314" spans="1:15" x14ac:dyDescent="0.2">
      <c r="A314" s="5">
        <f t="shared" si="57"/>
        <v>49766</v>
      </c>
      <c r="B314" s="8">
        <f t="shared" si="62"/>
        <v>31</v>
      </c>
      <c r="C314" s="8">
        <f t="shared" si="63"/>
        <v>30</v>
      </c>
      <c r="D314" s="4">
        <f t="shared" si="58"/>
        <v>0</v>
      </c>
      <c r="E314" s="29">
        <f t="shared" si="66"/>
        <v>0.1628034445506461</v>
      </c>
      <c r="F314" s="9">
        <f t="shared" si="59"/>
        <v>745044.27848488884</v>
      </c>
      <c r="G314" s="9">
        <f t="shared" si="56"/>
        <v>121295.77488009073</v>
      </c>
      <c r="H314" s="9"/>
      <c r="I314" s="9">
        <f t="shared" si="54"/>
        <v>14804920.687941888</v>
      </c>
      <c r="J314" s="9">
        <f t="shared" si="55"/>
        <v>646603.26288859255</v>
      </c>
      <c r="K314" s="9">
        <f t="shared" si="64"/>
        <v>98441.015596296304</v>
      </c>
      <c r="M314" s="9">
        <f t="shared" si="60"/>
        <v>21553.442096286417</v>
      </c>
      <c r="N314" s="9">
        <f t="shared" si="61"/>
        <v>3281.3671865432102</v>
      </c>
      <c r="O314" s="9">
        <f t="shared" si="65"/>
        <v>24834.809282829629</v>
      </c>
    </row>
    <row r="315" spans="1:15" x14ac:dyDescent="0.2">
      <c r="A315" s="5">
        <f t="shared" si="57"/>
        <v>49796</v>
      </c>
      <c r="B315" s="8">
        <f t="shared" si="62"/>
        <v>30</v>
      </c>
      <c r="C315" s="8">
        <f t="shared" si="63"/>
        <v>31</v>
      </c>
      <c r="D315" s="4">
        <f t="shared" si="58"/>
        <v>0</v>
      </c>
      <c r="E315" s="29">
        <f t="shared" si="66"/>
        <v>0.16176265873367912</v>
      </c>
      <c r="F315" s="9">
        <f t="shared" si="59"/>
        <v>769879.08776771848</v>
      </c>
      <c r="G315" s="9">
        <f t="shared" si="56"/>
        <v>124537.68814076563</v>
      </c>
      <c r="H315" s="9"/>
      <c r="I315" s="9">
        <f t="shared" si="54"/>
        <v>14158317.425053297</v>
      </c>
      <c r="J315" s="9">
        <f t="shared" si="55"/>
        <v>678784.04714791419</v>
      </c>
      <c r="K315" s="9">
        <f t="shared" si="64"/>
        <v>91095.040619804291</v>
      </c>
      <c r="M315" s="9">
        <f t="shared" si="60"/>
        <v>21896.259585416588</v>
      </c>
      <c r="N315" s="9">
        <f t="shared" si="61"/>
        <v>2938.5496974130415</v>
      </c>
      <c r="O315" s="9">
        <f t="shared" si="65"/>
        <v>24834.809282829629</v>
      </c>
    </row>
    <row r="316" spans="1:15" x14ac:dyDescent="0.2">
      <c r="A316" s="5">
        <f t="shared" si="57"/>
        <v>49827</v>
      </c>
      <c r="B316" s="8">
        <f t="shared" si="62"/>
        <v>31</v>
      </c>
      <c r="C316" s="8">
        <f t="shared" si="63"/>
        <v>30</v>
      </c>
      <c r="D316" s="4">
        <f t="shared" si="58"/>
        <v>0</v>
      </c>
      <c r="E316" s="29">
        <f t="shared" si="66"/>
        <v>0.16069416957478552</v>
      </c>
      <c r="F316" s="9">
        <f t="shared" si="59"/>
        <v>745044.27848488884</v>
      </c>
      <c r="G316" s="9">
        <f t="shared" si="56"/>
        <v>119724.27162757446</v>
      </c>
      <c r="H316" s="9"/>
      <c r="I316" s="9">
        <f t="shared" si="54"/>
        <v>13479533.377905382</v>
      </c>
      <c r="J316" s="9">
        <f t="shared" si="55"/>
        <v>655416.04045144038</v>
      </c>
      <c r="K316" s="9">
        <f t="shared" si="64"/>
        <v>89628.238033448419</v>
      </c>
      <c r="M316" s="9">
        <f t="shared" si="60"/>
        <v>21847.201348381346</v>
      </c>
      <c r="N316" s="9">
        <f t="shared" si="61"/>
        <v>2987.6079344482805</v>
      </c>
      <c r="O316" s="9">
        <f t="shared" si="65"/>
        <v>24834.809282829629</v>
      </c>
    </row>
    <row r="317" spans="1:15" x14ac:dyDescent="0.2">
      <c r="A317" s="5">
        <f t="shared" si="57"/>
        <v>49857</v>
      </c>
      <c r="B317" s="8">
        <f t="shared" si="62"/>
        <v>30</v>
      </c>
      <c r="C317" s="8">
        <f t="shared" si="63"/>
        <v>31</v>
      </c>
      <c r="D317" s="4">
        <f t="shared" si="58"/>
        <v>0</v>
      </c>
      <c r="E317" s="29">
        <f t="shared" si="66"/>
        <v>0.15966686813761785</v>
      </c>
      <c r="F317" s="9">
        <f t="shared" si="59"/>
        <v>769879.08776771848</v>
      </c>
      <c r="G317" s="9">
        <f t="shared" si="56"/>
        <v>122924.18278851782</v>
      </c>
      <c r="H317" s="9"/>
      <c r="I317" s="9">
        <f t="shared" si="54"/>
        <v>12824117.337453941</v>
      </c>
      <c r="J317" s="9">
        <f t="shared" si="55"/>
        <v>687368.33068430005</v>
      </c>
      <c r="K317" s="9">
        <f t="shared" si="64"/>
        <v>82510.757083418459</v>
      </c>
      <c r="M317" s="9">
        <f t="shared" si="60"/>
        <v>22173.171957558065</v>
      </c>
      <c r="N317" s="9">
        <f t="shared" si="61"/>
        <v>2661.637325271563</v>
      </c>
      <c r="O317" s="9">
        <f t="shared" si="65"/>
        <v>24834.809282829629</v>
      </c>
    </row>
    <row r="318" spans="1:15" x14ac:dyDescent="0.2">
      <c r="A318" s="5">
        <f t="shared" si="57"/>
        <v>49888</v>
      </c>
      <c r="B318" s="8">
        <f t="shared" si="62"/>
        <v>31</v>
      </c>
      <c r="C318" s="8">
        <f t="shared" si="63"/>
        <v>31</v>
      </c>
      <c r="D318" s="4">
        <f t="shared" si="58"/>
        <v>0</v>
      </c>
      <c r="E318" s="29">
        <f t="shared" si="66"/>
        <v>0.15861222228192373</v>
      </c>
      <c r="F318" s="9">
        <f t="shared" si="59"/>
        <v>769879.08776771848</v>
      </c>
      <c r="G318" s="9">
        <f t="shared" si="56"/>
        <v>122112.23299921803</v>
      </c>
      <c r="H318" s="9"/>
      <c r="I318" s="9">
        <f t="shared" si="54"/>
        <v>12136749.00676964</v>
      </c>
      <c r="J318" s="9">
        <f t="shared" si="55"/>
        <v>689179.30399671651</v>
      </c>
      <c r="K318" s="9">
        <f t="shared" si="64"/>
        <v>80699.783771001952</v>
      </c>
      <c r="M318" s="9">
        <f t="shared" si="60"/>
        <v>22231.590451506985</v>
      </c>
      <c r="N318" s="9">
        <f t="shared" si="61"/>
        <v>2603.2188313226438</v>
      </c>
      <c r="O318" s="9">
        <f t="shared" si="65"/>
        <v>24834.809282829629</v>
      </c>
    </row>
    <row r="319" spans="1:15" x14ac:dyDescent="0.2">
      <c r="A319" s="5">
        <f t="shared" si="57"/>
        <v>49919</v>
      </c>
      <c r="B319" s="8">
        <f t="shared" si="62"/>
        <v>31</v>
      </c>
      <c r="C319" s="8">
        <f t="shared" si="63"/>
        <v>30</v>
      </c>
      <c r="D319" s="4">
        <f t="shared" si="58"/>
        <v>0</v>
      </c>
      <c r="E319" s="29">
        <f t="shared" si="66"/>
        <v>0.15756454266721565</v>
      </c>
      <c r="F319" s="9">
        <f t="shared" si="59"/>
        <v>745044.27848488884</v>
      </c>
      <c r="G319" s="9">
        <f t="shared" si="56"/>
        <v>117392.56100629717</v>
      </c>
      <c r="H319" s="9"/>
      <c r="I319" s="9">
        <f t="shared" si="54"/>
        <v>11447569.702772925</v>
      </c>
      <c r="J319" s="9">
        <f t="shared" si="55"/>
        <v>668926.99211751309</v>
      </c>
      <c r="K319" s="9">
        <f t="shared" si="64"/>
        <v>76117.286367375767</v>
      </c>
      <c r="M319" s="9">
        <f t="shared" si="60"/>
        <v>22297.566403917102</v>
      </c>
      <c r="N319" s="9">
        <f t="shared" si="61"/>
        <v>2537.2428789125256</v>
      </c>
      <c r="O319" s="9">
        <f t="shared" si="65"/>
        <v>24834.809282829629</v>
      </c>
    </row>
    <row r="320" spans="1:15" x14ac:dyDescent="0.2">
      <c r="A320" s="5">
        <f t="shared" si="57"/>
        <v>49949</v>
      </c>
      <c r="B320" s="8">
        <f t="shared" si="62"/>
        <v>30</v>
      </c>
      <c r="C320" s="8">
        <f t="shared" si="63"/>
        <v>31</v>
      </c>
      <c r="D320" s="4">
        <f t="shared" si="58"/>
        <v>0</v>
      </c>
      <c r="E320" s="29">
        <f t="shared" si="66"/>
        <v>0.15655724861568276</v>
      </c>
      <c r="F320" s="9">
        <f t="shared" si="59"/>
        <v>769879.08776771848</v>
      </c>
      <c r="G320" s="9">
        <f t="shared" si="56"/>
        <v>120530.15174766575</v>
      </c>
      <c r="H320" s="9"/>
      <c r="I320" s="9">
        <f t="shared" si="54"/>
        <v>10778642.710655412</v>
      </c>
      <c r="J320" s="9">
        <f t="shared" si="55"/>
        <v>700528.97602237342</v>
      </c>
      <c r="K320" s="9">
        <f t="shared" si="64"/>
        <v>69350.111745345057</v>
      </c>
      <c r="M320" s="9">
        <f t="shared" si="60"/>
        <v>22597.708903947529</v>
      </c>
      <c r="N320" s="9">
        <f t="shared" si="61"/>
        <v>2237.1003788820985</v>
      </c>
      <c r="O320" s="9">
        <f t="shared" si="65"/>
        <v>24834.809282829629</v>
      </c>
    </row>
    <row r="321" spans="1:15" x14ac:dyDescent="0.2">
      <c r="A321" s="5">
        <f t="shared" si="57"/>
        <v>49980</v>
      </c>
      <c r="B321" s="8">
        <f t="shared" si="62"/>
        <v>31</v>
      </c>
      <c r="C321" s="8">
        <f t="shared" si="63"/>
        <v>30</v>
      </c>
      <c r="D321" s="4">
        <f t="shared" si="58"/>
        <v>0</v>
      </c>
      <c r="E321" s="29">
        <f t="shared" si="66"/>
        <v>0.15552314269654435</v>
      </c>
      <c r="F321" s="9">
        <f t="shared" si="59"/>
        <v>745044.27848488884</v>
      </c>
      <c r="G321" s="9">
        <f t="shared" si="56"/>
        <v>115871.62763804929</v>
      </c>
      <c r="H321" s="9"/>
      <c r="I321" s="9">
        <f t="shared" si="54"/>
        <v>10078113.734633038</v>
      </c>
      <c r="J321" s="9">
        <f t="shared" si="55"/>
        <v>678032.79140949436</v>
      </c>
      <c r="K321" s="9">
        <f t="shared" si="64"/>
        <v>67011.487075394529</v>
      </c>
      <c r="M321" s="9">
        <f t="shared" si="60"/>
        <v>22601.093046983144</v>
      </c>
      <c r="N321" s="9">
        <f t="shared" si="61"/>
        <v>2233.7162358464843</v>
      </c>
      <c r="O321" s="9">
        <f t="shared" si="65"/>
        <v>24834.809282829629</v>
      </c>
    </row>
    <row r="322" spans="1:15" x14ac:dyDescent="0.2">
      <c r="A322" s="5">
        <f t="shared" si="57"/>
        <v>50010</v>
      </c>
      <c r="B322" s="8">
        <f t="shared" si="62"/>
        <v>30</v>
      </c>
      <c r="C322" s="8">
        <f t="shared" si="63"/>
        <v>31</v>
      </c>
      <c r="D322" s="4">
        <f t="shared" si="58"/>
        <v>0</v>
      </c>
      <c r="E322" s="29">
        <f t="shared" si="66"/>
        <v>0.15452889910682507</v>
      </c>
      <c r="F322" s="9">
        <f t="shared" si="59"/>
        <v>769879.08776771848</v>
      </c>
      <c r="G322" s="9">
        <f t="shared" si="56"/>
        <v>118968.5678781123</v>
      </c>
      <c r="H322" s="9"/>
      <c r="I322" s="9">
        <f t="shared" si="54"/>
        <v>9400080.9432235435</v>
      </c>
      <c r="J322" s="9">
        <f t="shared" si="55"/>
        <v>709398.68394253205</v>
      </c>
      <c r="K322" s="9">
        <f t="shared" si="64"/>
        <v>60480.403825186419</v>
      </c>
      <c r="M322" s="9">
        <f t="shared" si="60"/>
        <v>22883.828514275228</v>
      </c>
      <c r="N322" s="9">
        <f t="shared" si="61"/>
        <v>1950.9807685544006</v>
      </c>
      <c r="O322" s="9">
        <f t="shared" si="65"/>
        <v>24834.809282829629</v>
      </c>
    </row>
    <row r="323" spans="1:15" x14ac:dyDescent="0.2">
      <c r="A323" s="17">
        <f t="shared" si="57"/>
        <v>50041</v>
      </c>
      <c r="B323" s="19">
        <f t="shared" ref="B323:B332" si="67">IF(C322=0,0,A323-A322)</f>
        <v>31</v>
      </c>
      <c r="C323" s="19">
        <f t="shared" si="63"/>
        <v>31</v>
      </c>
      <c r="D323" s="18">
        <f t="shared" si="58"/>
        <v>0</v>
      </c>
      <c r="E323" s="30">
        <f t="shared" si="66"/>
        <v>0.15350819102299443</v>
      </c>
      <c r="F323" s="20">
        <f t="shared" si="59"/>
        <v>769879.08776771848</v>
      </c>
      <c r="G323" s="20">
        <f t="shared" si="56"/>
        <v>118182.74606965562</v>
      </c>
      <c r="H323" s="20"/>
      <c r="I323" s="20">
        <f t="shared" si="54"/>
        <v>8690682.2592810113</v>
      </c>
      <c r="J323" s="20">
        <f t="shared" si="55"/>
        <v>712092.92289314885</v>
      </c>
      <c r="K323" s="20">
        <f t="shared" si="64"/>
        <v>57786.164874569688</v>
      </c>
      <c r="M323" s="20">
        <f t="shared" si="60"/>
        <v>22970.739448166092</v>
      </c>
      <c r="N323" s="20">
        <f t="shared" si="61"/>
        <v>1864.0698346635384</v>
      </c>
      <c r="O323" s="20">
        <f t="shared" si="65"/>
        <v>24834.809282829632</v>
      </c>
    </row>
    <row r="324" spans="1:15" x14ac:dyDescent="0.2">
      <c r="A324" s="17">
        <f t="shared" si="57"/>
        <v>50072</v>
      </c>
      <c r="B324" s="19">
        <f t="shared" si="67"/>
        <v>31</v>
      </c>
      <c r="C324" s="19">
        <f t="shared" si="63"/>
        <v>28</v>
      </c>
      <c r="D324" s="18">
        <f t="shared" si="58"/>
        <v>0</v>
      </c>
      <c r="E324" s="30">
        <f t="shared" si="66"/>
        <v>0.15249422501134846</v>
      </c>
      <c r="F324" s="20">
        <f t="shared" si="59"/>
        <v>695374.65991922957</v>
      </c>
      <c r="G324" s="20">
        <f t="shared" si="56"/>
        <v>106040.6198569129</v>
      </c>
      <c r="H324" s="20"/>
      <c r="I324" s="20">
        <f t="shared" si="54"/>
        <v>7978589.3363878625</v>
      </c>
      <c r="J324" s="20">
        <f t="shared" si="55"/>
        <v>642323.34989502258</v>
      </c>
      <c r="K324" s="20">
        <f t="shared" si="64"/>
        <v>53051.310024206992</v>
      </c>
      <c r="M324" s="20">
        <f t="shared" si="60"/>
        <v>22940.11963910795</v>
      </c>
      <c r="N324" s="20">
        <f t="shared" si="61"/>
        <v>1894.6896437216783</v>
      </c>
      <c r="O324" s="20">
        <f t="shared" si="65"/>
        <v>24834.809282829629</v>
      </c>
    </row>
    <row r="325" spans="1:15" x14ac:dyDescent="0.2">
      <c r="A325" s="17">
        <f t="shared" si="57"/>
        <v>50100</v>
      </c>
      <c r="B325" s="19">
        <f t="shared" si="67"/>
        <v>28</v>
      </c>
      <c r="C325" s="19">
        <f t="shared" si="63"/>
        <v>31</v>
      </c>
      <c r="D325" s="18">
        <f t="shared" si="58"/>
        <v>0</v>
      </c>
      <c r="E325" s="30">
        <f t="shared" si="66"/>
        <v>0.15158414264910106</v>
      </c>
      <c r="F325" s="20">
        <f t="shared" si="59"/>
        <v>769879.08776771848</v>
      </c>
      <c r="G325" s="20">
        <f t="shared" si="56"/>
        <v>116701.46146274163</v>
      </c>
      <c r="H325" s="20"/>
      <c r="I325" s="20">
        <f t="shared" si="54"/>
        <v>7336265.9864928396</v>
      </c>
      <c r="J325" s="20">
        <f t="shared" si="55"/>
        <v>725833.54209003947</v>
      </c>
      <c r="K325" s="20">
        <f t="shared" si="64"/>
        <v>44045.545677678965</v>
      </c>
      <c r="M325" s="20">
        <f t="shared" si="60"/>
        <v>23413.98522871095</v>
      </c>
      <c r="N325" s="20">
        <f t="shared" si="61"/>
        <v>1420.8240541186763</v>
      </c>
      <c r="O325" s="20">
        <f t="shared" si="65"/>
        <v>24834.809282829625</v>
      </c>
    </row>
    <row r="326" spans="1:15" x14ac:dyDescent="0.2">
      <c r="A326" s="17">
        <f t="shared" si="57"/>
        <v>50131</v>
      </c>
      <c r="B326" s="19">
        <f t="shared" si="67"/>
        <v>31</v>
      </c>
      <c r="C326" s="19">
        <f t="shared" si="63"/>
        <v>30</v>
      </c>
      <c r="D326" s="18">
        <f t="shared" si="58"/>
        <v>0</v>
      </c>
      <c r="E326" s="30">
        <f t="shared" si="66"/>
        <v>0.15058288553359209</v>
      </c>
      <c r="F326" s="20">
        <f t="shared" si="59"/>
        <v>745044.27848488884</v>
      </c>
      <c r="G326" s="20">
        <f t="shared" si="56"/>
        <v>112190.91730454772</v>
      </c>
      <c r="H326" s="20"/>
      <c r="I326" s="20">
        <f t="shared" si="54"/>
        <v>6610432.4444027999</v>
      </c>
      <c r="J326" s="20">
        <f t="shared" si="55"/>
        <v>701090.12992347684</v>
      </c>
      <c r="K326" s="20">
        <f t="shared" si="64"/>
        <v>43954.148561411967</v>
      </c>
      <c r="M326" s="20">
        <f t="shared" si="60"/>
        <v>23369.67099744923</v>
      </c>
      <c r="N326" s="20">
        <f t="shared" si="61"/>
        <v>1465.1382853803989</v>
      </c>
      <c r="O326" s="20">
        <f t="shared" si="65"/>
        <v>24834.809282829629</v>
      </c>
    </row>
    <row r="327" spans="1:15" x14ac:dyDescent="0.2">
      <c r="A327" s="17">
        <f t="shared" si="57"/>
        <v>50161</v>
      </c>
      <c r="B327" s="19">
        <f t="shared" si="67"/>
        <v>30</v>
      </c>
      <c r="C327" s="19">
        <f t="shared" si="63"/>
        <v>31</v>
      </c>
      <c r="D327" s="18">
        <f t="shared" si="58"/>
        <v>0</v>
      </c>
      <c r="E327" s="30">
        <f t="shared" si="66"/>
        <v>0.14962022450406717</v>
      </c>
      <c r="F327" s="20">
        <f t="shared" si="59"/>
        <v>769879.08776771848</v>
      </c>
      <c r="G327" s="20">
        <f t="shared" si="56"/>
        <v>115189.48195279247</v>
      </c>
      <c r="H327" s="20"/>
      <c r="I327" s="20">
        <f t="shared" si="54"/>
        <v>5909342.3144793231</v>
      </c>
      <c r="J327" s="20">
        <f t="shared" si="55"/>
        <v>731858.20138603065</v>
      </c>
      <c r="K327" s="20">
        <f t="shared" si="64"/>
        <v>38020.886381687822</v>
      </c>
      <c r="M327" s="20">
        <f t="shared" si="60"/>
        <v>23608.32907696873</v>
      </c>
      <c r="N327" s="20">
        <f t="shared" si="61"/>
        <v>1226.4802058608975</v>
      </c>
      <c r="O327" s="20">
        <f t="shared" si="65"/>
        <v>24834.809282829629</v>
      </c>
    </row>
    <row r="328" spans="1:15" x14ac:dyDescent="0.2">
      <c r="A328" s="17">
        <f t="shared" si="57"/>
        <v>50192</v>
      </c>
      <c r="B328" s="19">
        <f t="shared" si="67"/>
        <v>31</v>
      </c>
      <c r="C328" s="19">
        <f t="shared" si="63"/>
        <v>30</v>
      </c>
      <c r="D328" s="18">
        <f t="shared" si="58"/>
        <v>0</v>
      </c>
      <c r="E328" s="30">
        <f t="shared" si="66"/>
        <v>0.14863193963606794</v>
      </c>
      <c r="F328" s="20">
        <f t="shared" si="59"/>
        <v>745044.27848488884</v>
      </c>
      <c r="G328" s="20">
        <f t="shared" si="56"/>
        <v>110737.37622596379</v>
      </c>
      <c r="H328" s="20"/>
      <c r="I328" s="20">
        <f t="shared" si="54"/>
        <v>5177484.1130932923</v>
      </c>
      <c r="J328" s="20">
        <f t="shared" si="55"/>
        <v>710618.10322400357</v>
      </c>
      <c r="K328" s="20">
        <f t="shared" si="64"/>
        <v>34426.17526088524</v>
      </c>
      <c r="M328" s="20">
        <f t="shared" si="60"/>
        <v>23687.270107466786</v>
      </c>
      <c r="N328" s="20">
        <f t="shared" si="61"/>
        <v>1147.5391753628414</v>
      </c>
      <c r="O328" s="20">
        <f t="shared" si="65"/>
        <v>24834.809282829629</v>
      </c>
    </row>
    <row r="329" spans="1:15" x14ac:dyDescent="0.2">
      <c r="A329" s="17">
        <f t="shared" si="57"/>
        <v>50222</v>
      </c>
      <c r="B329" s="19">
        <f t="shared" si="67"/>
        <v>30</v>
      </c>
      <c r="C329" s="19">
        <f t="shared" si="63"/>
        <v>31</v>
      </c>
      <c r="D329" s="18">
        <f t="shared" si="58"/>
        <v>0</v>
      </c>
      <c r="E329" s="30">
        <f t="shared" si="66"/>
        <v>0.14768175080469226</v>
      </c>
      <c r="F329" s="20">
        <f t="shared" si="59"/>
        <v>769879.08776771848</v>
      </c>
      <c r="G329" s="20">
        <f t="shared" si="56"/>
        <v>113697.091589456</v>
      </c>
      <c r="H329" s="20"/>
      <c r="I329" s="20">
        <f t="shared" si="54"/>
        <v>4466866.0098692887</v>
      </c>
      <c r="J329" s="20">
        <f t="shared" si="55"/>
        <v>741139.13736286061</v>
      </c>
      <c r="K329" s="20">
        <f t="shared" si="64"/>
        <v>28739.950404857816</v>
      </c>
      <c r="M329" s="20">
        <f t="shared" si="60"/>
        <v>23907.714108479373</v>
      </c>
      <c r="N329" s="20">
        <f t="shared" si="61"/>
        <v>927.09517435025214</v>
      </c>
      <c r="O329" s="20">
        <f t="shared" si="65"/>
        <v>24834.809282829625</v>
      </c>
    </row>
    <row r="330" spans="1:15" x14ac:dyDescent="0.2">
      <c r="A330" s="17">
        <f t="shared" si="57"/>
        <v>50253</v>
      </c>
      <c r="B330" s="19">
        <f t="shared" si="67"/>
        <v>31</v>
      </c>
      <c r="C330" s="19">
        <f t="shared" si="63"/>
        <v>31</v>
      </c>
      <c r="D330" s="18">
        <f t="shared" si="58"/>
        <v>0</v>
      </c>
      <c r="E330" s="30">
        <f t="shared" si="66"/>
        <v>0.14670627011627807</v>
      </c>
      <c r="F330" s="20">
        <f t="shared" si="59"/>
        <v>769879.08776771848</v>
      </c>
      <c r="G330" s="20">
        <f t="shared" si="56"/>
        <v>112946.08940692466</v>
      </c>
      <c r="H330" s="20"/>
      <c r="I330" s="20">
        <f t="shared" si="54"/>
        <v>3725726.872506428</v>
      </c>
      <c r="J330" s="20">
        <f t="shared" si="55"/>
        <v>745105.95018092531</v>
      </c>
      <c r="K330" s="20">
        <f t="shared" si="64"/>
        <v>24773.137586793207</v>
      </c>
      <c r="M330" s="20">
        <f t="shared" si="60"/>
        <v>24035.675812287915</v>
      </c>
      <c r="N330" s="20">
        <f t="shared" si="61"/>
        <v>799.13347054171641</v>
      </c>
      <c r="O330" s="20">
        <f t="shared" si="65"/>
        <v>24834.809282829632</v>
      </c>
    </row>
    <row r="331" spans="1:15" x14ac:dyDescent="0.2">
      <c r="A331" s="17">
        <f t="shared" si="57"/>
        <v>50284</v>
      </c>
      <c r="B331" s="19">
        <f t="shared" si="67"/>
        <v>31</v>
      </c>
      <c r="C331" s="19">
        <f t="shared" si="63"/>
        <v>30</v>
      </c>
      <c r="D331" s="18">
        <f t="shared" si="58"/>
        <v>0</v>
      </c>
      <c r="E331" s="30">
        <f t="shared" si="66"/>
        <v>0.14573723276001754</v>
      </c>
      <c r="F331" s="20">
        <f t="shared" si="59"/>
        <v>745044.27848488884</v>
      </c>
      <c r="G331" s="20">
        <f t="shared" si="56"/>
        <v>108580.69143007157</v>
      </c>
      <c r="H331" s="20"/>
      <c r="I331" s="20">
        <f t="shared" si="54"/>
        <v>2980620.9223255026</v>
      </c>
      <c r="J331" s="20">
        <f t="shared" si="55"/>
        <v>725225.50627489865</v>
      </c>
      <c r="K331" s="20">
        <f t="shared" si="64"/>
        <v>19818.772209990213</v>
      </c>
      <c r="M331" s="20">
        <f t="shared" si="60"/>
        <v>24174.183542496623</v>
      </c>
      <c r="N331" s="20">
        <f t="shared" si="61"/>
        <v>660.62574033300712</v>
      </c>
      <c r="O331" s="20">
        <f t="shared" si="65"/>
        <v>24834.809282829629</v>
      </c>
    </row>
    <row r="332" spans="1:15" x14ac:dyDescent="0.2">
      <c r="A332" s="17">
        <f t="shared" si="57"/>
        <v>50314</v>
      </c>
      <c r="B332" s="19">
        <f t="shared" si="67"/>
        <v>30</v>
      </c>
      <c r="C332" s="19">
        <f t="shared" si="63"/>
        <v>31</v>
      </c>
      <c r="D332" s="18">
        <f t="shared" si="58"/>
        <v>0</v>
      </c>
      <c r="E332" s="30">
        <f t="shared" si="66"/>
        <v>0.14480554949447424</v>
      </c>
      <c r="F332" s="20">
        <f t="shared" si="59"/>
        <v>769879.08776771848</v>
      </c>
      <c r="G332" s="20">
        <f t="shared" si="56"/>
        <v>111482.76434850904</v>
      </c>
      <c r="H332" s="20"/>
      <c r="I332" s="20">
        <f t="shared" si="54"/>
        <v>2255395.4160506041</v>
      </c>
      <c r="J332" s="20">
        <f t="shared" si="55"/>
        <v>755367.80575088121</v>
      </c>
      <c r="K332" s="20">
        <f t="shared" si="64"/>
        <v>14511.282016837307</v>
      </c>
      <c r="M332" s="20">
        <f t="shared" si="60"/>
        <v>24366.703411318747</v>
      </c>
      <c r="N332" s="20">
        <f t="shared" si="61"/>
        <v>468.10587151088089</v>
      </c>
      <c r="O332" s="20">
        <f t="shared" si="65"/>
        <v>24834.809282829629</v>
      </c>
    </row>
    <row r="333" spans="1:15" x14ac:dyDescent="0.2">
      <c r="A333" s="17">
        <f t="shared" si="57"/>
        <v>50345</v>
      </c>
      <c r="B333" s="19">
        <f>IF(C332=0,0,A333-A332)</f>
        <v>31</v>
      </c>
      <c r="C333" s="19">
        <f t="shared" si="63"/>
        <v>30</v>
      </c>
      <c r="D333" s="18">
        <f t="shared" si="58"/>
        <v>0</v>
      </c>
      <c r="E333" s="30">
        <f t="shared" si="66"/>
        <v>0.14384906694779945</v>
      </c>
      <c r="F333" s="20">
        <f t="shared" si="59"/>
        <v>745044.27848488884</v>
      </c>
      <c r="G333" s="20">
        <f t="shared" si="56"/>
        <v>107173.9242948477</v>
      </c>
      <c r="H333" s="20"/>
      <c r="I333" s="20">
        <f>I332-J332</f>
        <v>1500027.6102997228</v>
      </c>
      <c r="J333" s="20">
        <f>F333-K333</f>
        <v>735070.28102196031</v>
      </c>
      <c r="K333" s="20">
        <f t="shared" si="64"/>
        <v>9973.9974629285025</v>
      </c>
      <c r="M333" s="20">
        <f t="shared" si="60"/>
        <v>24502.34270073201</v>
      </c>
      <c r="N333" s="20">
        <f t="shared" si="61"/>
        <v>332.46658209761677</v>
      </c>
      <c r="O333" s="20">
        <f t="shared" si="65"/>
        <v>24834.809282829625</v>
      </c>
    </row>
    <row r="334" spans="1:15" x14ac:dyDescent="0.2">
      <c r="A334" s="17">
        <f t="shared" si="57"/>
        <v>50375</v>
      </c>
      <c r="B334" s="19">
        <f>IF(C333=0,0,A334-A333)</f>
        <v>30</v>
      </c>
      <c r="C334" s="19">
        <f t="shared" si="63"/>
        <v>31</v>
      </c>
      <c r="D334" s="18">
        <f t="shared" si="58"/>
        <v>0</v>
      </c>
      <c r="E334" s="30">
        <f t="shared" si="66"/>
        <v>0.14292945453372286</v>
      </c>
      <c r="F334" s="20">
        <f t="shared" si="59"/>
        <v>769879.08776771848</v>
      </c>
      <c r="G334" s="20">
        <f t="shared" si="56"/>
        <v>110038.39807156015</v>
      </c>
      <c r="H334" s="20"/>
      <c r="I334" s="20">
        <f>I333-J333</f>
        <v>764957.32927776244</v>
      </c>
      <c r="J334" s="20">
        <f>F334-K334</f>
        <v>764957.32927827619</v>
      </c>
      <c r="K334" s="20">
        <f t="shared" si="64"/>
        <v>4921.7584894422907</v>
      </c>
      <c r="M334" s="20">
        <f t="shared" si="60"/>
        <v>24676.042879944394</v>
      </c>
      <c r="N334" s="20">
        <f t="shared" si="61"/>
        <v>158.76640288523518</v>
      </c>
      <c r="O334" s="20">
        <f t="shared" si="65"/>
        <v>24834.809282829629</v>
      </c>
    </row>
    <row r="335" spans="1:15" x14ac:dyDescent="0.2">
      <c r="A335" s="17">
        <f t="shared" ref="A335:A396" si="68">IF(DATE(YEAR(A334),MONTH(A334),1)&lt;E$8,DATE(YEAR(A334),MONTH(A334)+1,1),A334)</f>
        <v>50406</v>
      </c>
      <c r="B335" s="19">
        <f>IF(C334=0,0,A335-A334)</f>
        <v>31</v>
      </c>
      <c r="C335" s="19">
        <f t="shared" ref="C335:C394" si="69">A336-A335</f>
        <v>0</v>
      </c>
      <c r="D335" s="18">
        <f>IF(B335=0,0,IF(E$8=A335,E$7,0))</f>
        <v>0</v>
      </c>
      <c r="E335" s="30">
        <f t="shared" ref="E335:E395" si="70">IF(B335=0,0,E334/(1+E$14)^B335)</f>
        <v>0.14198536413701834</v>
      </c>
      <c r="F335" s="20">
        <f t="shared" ref="F335:F395" si="71">E$12*C335</f>
        <v>0</v>
      </c>
      <c r="G335" s="20">
        <f t="shared" si="56"/>
        <v>0</v>
      </c>
      <c r="H335" s="20"/>
      <c r="I335" s="20">
        <f t="shared" ref="I335:I392" si="72">I334-J334</f>
        <v>-5.1374081522226334E-7</v>
      </c>
      <c r="J335" s="20">
        <f t="shared" ref="J335:J392" si="73">F335-K335</f>
        <v>3.4159701811127537E-9</v>
      </c>
      <c r="K335" s="20">
        <f t="shared" ref="K335:K396" si="74">((1+E$14)^B335-1)*I335</f>
        <v>-3.4159701811127537E-9</v>
      </c>
      <c r="M335" s="20">
        <f t="shared" si="60"/>
        <v>0</v>
      </c>
      <c r="N335" s="20">
        <f t="shared" si="61"/>
        <v>0</v>
      </c>
      <c r="O335" s="20">
        <f t="shared" ref="O335:O394" si="75">SUM(M335:N335)</f>
        <v>0</v>
      </c>
    </row>
    <row r="336" spans="1:15" x14ac:dyDescent="0.2">
      <c r="A336" s="17">
        <f t="shared" si="68"/>
        <v>50406</v>
      </c>
      <c r="B336" s="19">
        <f>IF(C335=0,0,A336-A335)</f>
        <v>0</v>
      </c>
      <c r="C336" s="19">
        <f t="shared" si="69"/>
        <v>0</v>
      </c>
      <c r="D336" s="18">
        <f t="shared" ref="D336:D395" si="76">IF(B336=0,0,IF(E$8=A336,E$7,0))</f>
        <v>0</v>
      </c>
      <c r="E336" s="30">
        <f t="shared" si="70"/>
        <v>0</v>
      </c>
      <c r="F336" s="20">
        <f t="shared" si="71"/>
        <v>0</v>
      </c>
      <c r="G336" s="20">
        <f t="shared" si="56"/>
        <v>0</v>
      </c>
      <c r="H336" s="20"/>
      <c r="I336" s="20">
        <f t="shared" si="72"/>
        <v>-5.1715678540337609E-7</v>
      </c>
      <c r="J336" s="20">
        <f t="shared" si="73"/>
        <v>0</v>
      </c>
      <c r="K336" s="20">
        <f t="shared" si="74"/>
        <v>0</v>
      </c>
      <c r="M336" s="20">
        <f t="shared" si="60"/>
        <v>0</v>
      </c>
      <c r="N336" s="20">
        <f t="shared" si="61"/>
        <v>0</v>
      </c>
      <c r="O336" s="20">
        <f t="shared" si="75"/>
        <v>0</v>
      </c>
    </row>
    <row r="337" spans="1:15" x14ac:dyDescent="0.2">
      <c r="A337" s="17">
        <f t="shared" si="68"/>
        <v>50406</v>
      </c>
      <c r="B337" s="19">
        <f t="shared" ref="B337:B396" si="77">IF(C336=0,0,A337-A336)</f>
        <v>0</v>
      </c>
      <c r="C337" s="19">
        <f t="shared" si="69"/>
        <v>0</v>
      </c>
      <c r="D337" s="18">
        <f t="shared" si="76"/>
        <v>0</v>
      </c>
      <c r="E337" s="30">
        <f t="shared" si="70"/>
        <v>0</v>
      </c>
      <c r="F337" s="20">
        <f t="shared" si="71"/>
        <v>0</v>
      </c>
      <c r="G337" s="20">
        <f t="shared" si="56"/>
        <v>0</v>
      </c>
      <c r="H337" s="20"/>
      <c r="I337" s="20">
        <f t="shared" si="72"/>
        <v>-5.1715678540337609E-7</v>
      </c>
      <c r="J337" s="20">
        <f t="shared" si="73"/>
        <v>0</v>
      </c>
      <c r="K337" s="20">
        <f t="shared" si="74"/>
        <v>0</v>
      </c>
      <c r="M337" s="20">
        <f t="shared" si="60"/>
        <v>0</v>
      </c>
      <c r="N337" s="20">
        <f t="shared" si="61"/>
        <v>0</v>
      </c>
      <c r="O337" s="20">
        <f t="shared" si="75"/>
        <v>0</v>
      </c>
    </row>
    <row r="338" spans="1:15" x14ac:dyDescent="0.2">
      <c r="A338" s="17">
        <f t="shared" si="68"/>
        <v>50406</v>
      </c>
      <c r="B338" s="19">
        <f t="shared" si="77"/>
        <v>0</v>
      </c>
      <c r="C338" s="19">
        <f t="shared" si="69"/>
        <v>0</v>
      </c>
      <c r="D338" s="18">
        <f t="shared" si="76"/>
        <v>0</v>
      </c>
      <c r="E338" s="30">
        <f t="shared" si="70"/>
        <v>0</v>
      </c>
      <c r="F338" s="20">
        <f t="shared" si="71"/>
        <v>0</v>
      </c>
      <c r="G338" s="20">
        <f t="shared" si="56"/>
        <v>0</v>
      </c>
      <c r="H338" s="20"/>
      <c r="I338" s="20">
        <f t="shared" si="72"/>
        <v>-5.1715678540337609E-7</v>
      </c>
      <c r="J338" s="20">
        <f t="shared" si="73"/>
        <v>0</v>
      </c>
      <c r="K338" s="20">
        <f t="shared" si="74"/>
        <v>0</v>
      </c>
      <c r="M338" s="20">
        <f t="shared" si="60"/>
        <v>0</v>
      </c>
      <c r="N338" s="20">
        <f t="shared" si="61"/>
        <v>0</v>
      </c>
      <c r="O338" s="20">
        <f t="shared" si="75"/>
        <v>0</v>
      </c>
    </row>
    <row r="339" spans="1:15" x14ac:dyDescent="0.2">
      <c r="A339" s="17">
        <f t="shared" si="68"/>
        <v>50406</v>
      </c>
      <c r="B339" s="19">
        <f t="shared" si="77"/>
        <v>0</v>
      </c>
      <c r="C339" s="19">
        <f t="shared" si="69"/>
        <v>0</v>
      </c>
      <c r="D339" s="18">
        <f t="shared" si="76"/>
        <v>0</v>
      </c>
      <c r="E339" s="30">
        <f t="shared" si="70"/>
        <v>0</v>
      </c>
      <c r="F339" s="20">
        <f t="shared" si="71"/>
        <v>0</v>
      </c>
      <c r="G339" s="20">
        <f t="shared" si="56"/>
        <v>0</v>
      </c>
      <c r="H339" s="20"/>
      <c r="I339" s="20">
        <f t="shared" si="72"/>
        <v>-5.1715678540337609E-7</v>
      </c>
      <c r="J339" s="20">
        <f t="shared" si="73"/>
        <v>0</v>
      </c>
      <c r="K339" s="20">
        <f t="shared" si="74"/>
        <v>0</v>
      </c>
      <c r="M339" s="20">
        <f t="shared" si="60"/>
        <v>0</v>
      </c>
      <c r="N339" s="20">
        <f t="shared" si="61"/>
        <v>0</v>
      </c>
      <c r="O339" s="20">
        <f t="shared" si="75"/>
        <v>0</v>
      </c>
    </row>
    <row r="340" spans="1:15" x14ac:dyDescent="0.2">
      <c r="A340" s="17">
        <f t="shared" si="68"/>
        <v>50406</v>
      </c>
      <c r="B340" s="19">
        <f t="shared" si="77"/>
        <v>0</v>
      </c>
      <c r="C340" s="19">
        <f t="shared" si="69"/>
        <v>0</v>
      </c>
      <c r="D340" s="18">
        <f t="shared" si="76"/>
        <v>0</v>
      </c>
      <c r="E340" s="30">
        <f t="shared" si="70"/>
        <v>0</v>
      </c>
      <c r="F340" s="20">
        <f t="shared" si="71"/>
        <v>0</v>
      </c>
      <c r="G340" s="20">
        <f t="shared" si="56"/>
        <v>0</v>
      </c>
      <c r="H340" s="20"/>
      <c r="I340" s="20">
        <f t="shared" si="72"/>
        <v>-5.1715678540337609E-7</v>
      </c>
      <c r="J340" s="20">
        <f t="shared" si="73"/>
        <v>0</v>
      </c>
      <c r="K340" s="20">
        <f t="shared" si="74"/>
        <v>0</v>
      </c>
      <c r="M340" s="20">
        <f t="shared" si="60"/>
        <v>0</v>
      </c>
      <c r="N340" s="20">
        <f t="shared" si="61"/>
        <v>0</v>
      </c>
      <c r="O340" s="20">
        <f t="shared" si="75"/>
        <v>0</v>
      </c>
    </row>
    <row r="341" spans="1:15" x14ac:dyDescent="0.2">
      <c r="A341" s="17">
        <f t="shared" si="68"/>
        <v>50406</v>
      </c>
      <c r="B341" s="19">
        <f t="shared" si="77"/>
        <v>0</v>
      </c>
      <c r="C341" s="19">
        <f t="shared" si="69"/>
        <v>0</v>
      </c>
      <c r="D341" s="18">
        <f t="shared" si="76"/>
        <v>0</v>
      </c>
      <c r="E341" s="30">
        <f t="shared" si="70"/>
        <v>0</v>
      </c>
      <c r="F341" s="20">
        <f t="shared" si="71"/>
        <v>0</v>
      </c>
      <c r="G341" s="20">
        <f t="shared" si="56"/>
        <v>0</v>
      </c>
      <c r="H341" s="20"/>
      <c r="I341" s="20">
        <f t="shared" si="72"/>
        <v>-5.1715678540337609E-7</v>
      </c>
      <c r="J341" s="20">
        <f t="shared" si="73"/>
        <v>0</v>
      </c>
      <c r="K341" s="20">
        <f t="shared" si="74"/>
        <v>0</v>
      </c>
      <c r="M341" s="20">
        <f t="shared" si="60"/>
        <v>0</v>
      </c>
      <c r="N341" s="20">
        <f t="shared" si="61"/>
        <v>0</v>
      </c>
      <c r="O341" s="20">
        <f t="shared" si="75"/>
        <v>0</v>
      </c>
    </row>
    <row r="342" spans="1:15" x14ac:dyDescent="0.2">
      <c r="A342" s="17">
        <f t="shared" si="68"/>
        <v>50406</v>
      </c>
      <c r="B342" s="19">
        <f t="shared" si="77"/>
        <v>0</v>
      </c>
      <c r="C342" s="19">
        <f t="shared" si="69"/>
        <v>0</v>
      </c>
      <c r="D342" s="18">
        <f t="shared" si="76"/>
        <v>0</v>
      </c>
      <c r="E342" s="30">
        <f t="shared" si="70"/>
        <v>0</v>
      </c>
      <c r="F342" s="20">
        <f t="shared" si="71"/>
        <v>0</v>
      </c>
      <c r="G342" s="20">
        <f t="shared" si="56"/>
        <v>0</v>
      </c>
      <c r="H342" s="20"/>
      <c r="I342" s="20">
        <f t="shared" si="72"/>
        <v>-5.1715678540337609E-7</v>
      </c>
      <c r="J342" s="20">
        <f t="shared" si="73"/>
        <v>0</v>
      </c>
      <c r="K342" s="20">
        <f t="shared" si="74"/>
        <v>0</v>
      </c>
      <c r="M342" s="20">
        <f t="shared" si="60"/>
        <v>0</v>
      </c>
      <c r="N342" s="20">
        <f t="shared" si="61"/>
        <v>0</v>
      </c>
      <c r="O342" s="20">
        <f t="shared" si="75"/>
        <v>0</v>
      </c>
    </row>
    <row r="343" spans="1:15" x14ac:dyDescent="0.2">
      <c r="A343" s="17">
        <f t="shared" si="68"/>
        <v>50406</v>
      </c>
      <c r="B343" s="19">
        <f t="shared" si="77"/>
        <v>0</v>
      </c>
      <c r="C343" s="19">
        <f t="shared" si="69"/>
        <v>0</v>
      </c>
      <c r="D343" s="18">
        <f t="shared" si="76"/>
        <v>0</v>
      </c>
      <c r="E343" s="30">
        <f t="shared" si="70"/>
        <v>0</v>
      </c>
      <c r="F343" s="20">
        <f t="shared" si="71"/>
        <v>0</v>
      </c>
      <c r="G343" s="20">
        <f t="shared" si="56"/>
        <v>0</v>
      </c>
      <c r="H343" s="20"/>
      <c r="I343" s="20">
        <f t="shared" si="72"/>
        <v>-5.1715678540337609E-7</v>
      </c>
      <c r="J343" s="20">
        <f t="shared" si="73"/>
        <v>0</v>
      </c>
      <c r="K343" s="20">
        <f t="shared" si="74"/>
        <v>0</v>
      </c>
      <c r="M343" s="20">
        <f t="shared" si="60"/>
        <v>0</v>
      </c>
      <c r="N343" s="20">
        <f t="shared" si="61"/>
        <v>0</v>
      </c>
      <c r="O343" s="20">
        <f t="shared" si="75"/>
        <v>0</v>
      </c>
    </row>
    <row r="344" spans="1:15" x14ac:dyDescent="0.2">
      <c r="A344" s="17">
        <f t="shared" si="68"/>
        <v>50406</v>
      </c>
      <c r="B344" s="19">
        <f t="shared" si="77"/>
        <v>0</v>
      </c>
      <c r="C344" s="19">
        <f t="shared" si="69"/>
        <v>0</v>
      </c>
      <c r="D344" s="18">
        <f t="shared" si="76"/>
        <v>0</v>
      </c>
      <c r="E344" s="30">
        <f t="shared" si="70"/>
        <v>0</v>
      </c>
      <c r="F344" s="20">
        <f t="shared" si="71"/>
        <v>0</v>
      </c>
      <c r="G344" s="20">
        <f t="shared" si="56"/>
        <v>0</v>
      </c>
      <c r="H344" s="20"/>
      <c r="I344" s="20">
        <f t="shared" si="72"/>
        <v>-5.1715678540337609E-7</v>
      </c>
      <c r="J344" s="20">
        <f t="shared" si="73"/>
        <v>0</v>
      </c>
      <c r="K344" s="20">
        <f t="shared" si="74"/>
        <v>0</v>
      </c>
      <c r="M344" s="20">
        <f t="shared" si="60"/>
        <v>0</v>
      </c>
      <c r="N344" s="20">
        <f t="shared" si="61"/>
        <v>0</v>
      </c>
      <c r="O344" s="20">
        <f t="shared" si="75"/>
        <v>0</v>
      </c>
    </row>
    <row r="345" spans="1:15" x14ac:dyDescent="0.2">
      <c r="A345" s="17">
        <f t="shared" si="68"/>
        <v>50406</v>
      </c>
      <c r="B345" s="19">
        <f t="shared" si="77"/>
        <v>0</v>
      </c>
      <c r="C345" s="19">
        <f t="shared" si="69"/>
        <v>0</v>
      </c>
      <c r="D345" s="18">
        <f t="shared" si="76"/>
        <v>0</v>
      </c>
      <c r="E345" s="30">
        <f t="shared" si="70"/>
        <v>0</v>
      </c>
      <c r="F345" s="20">
        <f t="shared" si="71"/>
        <v>0</v>
      </c>
      <c r="G345" s="20">
        <f t="shared" si="56"/>
        <v>0</v>
      </c>
      <c r="H345" s="20"/>
      <c r="I345" s="20">
        <f t="shared" si="72"/>
        <v>-5.1715678540337609E-7</v>
      </c>
      <c r="J345" s="20">
        <f t="shared" si="73"/>
        <v>0</v>
      </c>
      <c r="K345" s="20">
        <f t="shared" si="74"/>
        <v>0</v>
      </c>
      <c r="M345" s="20">
        <f t="shared" si="60"/>
        <v>0</v>
      </c>
      <c r="N345" s="20">
        <f t="shared" si="61"/>
        <v>0</v>
      </c>
      <c r="O345" s="20">
        <f t="shared" si="75"/>
        <v>0</v>
      </c>
    </row>
    <row r="346" spans="1:15" x14ac:dyDescent="0.2">
      <c r="A346" s="17">
        <f t="shared" si="68"/>
        <v>50406</v>
      </c>
      <c r="B346" s="19">
        <f t="shared" si="77"/>
        <v>0</v>
      </c>
      <c r="C346" s="19">
        <f t="shared" si="69"/>
        <v>0</v>
      </c>
      <c r="D346" s="18">
        <f t="shared" si="76"/>
        <v>0</v>
      </c>
      <c r="E346" s="30">
        <f t="shared" si="70"/>
        <v>0</v>
      </c>
      <c r="F346" s="20">
        <f t="shared" si="71"/>
        <v>0</v>
      </c>
      <c r="G346" s="20">
        <f t="shared" si="56"/>
        <v>0</v>
      </c>
      <c r="H346" s="20"/>
      <c r="I346" s="20">
        <f t="shared" si="72"/>
        <v>-5.1715678540337609E-7</v>
      </c>
      <c r="J346" s="20">
        <f t="shared" si="73"/>
        <v>0</v>
      </c>
      <c r="K346" s="20">
        <f t="shared" si="74"/>
        <v>0</v>
      </c>
      <c r="M346" s="20">
        <f t="shared" si="60"/>
        <v>0</v>
      </c>
      <c r="N346" s="20">
        <f t="shared" si="61"/>
        <v>0</v>
      </c>
      <c r="O346" s="20">
        <f t="shared" si="75"/>
        <v>0</v>
      </c>
    </row>
    <row r="347" spans="1:15" x14ac:dyDescent="0.2">
      <c r="A347" s="5">
        <f t="shared" si="68"/>
        <v>50406</v>
      </c>
      <c r="B347" s="8">
        <f t="shared" si="77"/>
        <v>0</v>
      </c>
      <c r="C347" s="8">
        <f t="shared" si="69"/>
        <v>0</v>
      </c>
      <c r="D347" s="4">
        <f t="shared" si="76"/>
        <v>0</v>
      </c>
      <c r="E347" s="29">
        <f t="shared" si="70"/>
        <v>0</v>
      </c>
      <c r="F347" s="9">
        <f t="shared" si="71"/>
        <v>0</v>
      </c>
      <c r="G347" s="9">
        <f t="shared" si="56"/>
        <v>0</v>
      </c>
      <c r="H347" s="9"/>
      <c r="I347" s="9">
        <f t="shared" si="72"/>
        <v>-5.1715678540337609E-7</v>
      </c>
      <c r="J347" s="9">
        <f t="shared" si="73"/>
        <v>0</v>
      </c>
      <c r="K347" s="9">
        <f t="shared" si="74"/>
        <v>0</v>
      </c>
      <c r="M347" s="9">
        <f t="shared" si="60"/>
        <v>0</v>
      </c>
      <c r="N347" s="9">
        <f t="shared" si="61"/>
        <v>0</v>
      </c>
      <c r="O347" s="9">
        <f t="shared" si="75"/>
        <v>0</v>
      </c>
    </row>
    <row r="348" spans="1:15" x14ac:dyDescent="0.2">
      <c r="A348" s="5">
        <f t="shared" si="68"/>
        <v>50406</v>
      </c>
      <c r="B348" s="8">
        <f t="shared" si="77"/>
        <v>0</v>
      </c>
      <c r="C348" s="8">
        <f t="shared" si="69"/>
        <v>0</v>
      </c>
      <c r="D348" s="4">
        <f t="shared" si="76"/>
        <v>0</v>
      </c>
      <c r="E348" s="29">
        <f t="shared" si="70"/>
        <v>0</v>
      </c>
      <c r="F348" s="9">
        <f t="shared" si="71"/>
        <v>0</v>
      </c>
      <c r="G348" s="9">
        <f t="shared" si="56"/>
        <v>0</v>
      </c>
      <c r="H348" s="9"/>
      <c r="I348" s="9">
        <f t="shared" si="72"/>
        <v>-5.1715678540337609E-7</v>
      </c>
      <c r="J348" s="9">
        <f t="shared" si="73"/>
        <v>0</v>
      </c>
      <c r="K348" s="9">
        <f t="shared" si="74"/>
        <v>0</v>
      </c>
      <c r="M348" s="9">
        <f t="shared" si="60"/>
        <v>0</v>
      </c>
      <c r="N348" s="9">
        <f t="shared" si="61"/>
        <v>0</v>
      </c>
      <c r="O348" s="9">
        <f t="shared" si="75"/>
        <v>0</v>
      </c>
    </row>
    <row r="349" spans="1:15" x14ac:dyDescent="0.2">
      <c r="A349" s="5">
        <f t="shared" si="68"/>
        <v>50406</v>
      </c>
      <c r="B349" s="8">
        <f t="shared" si="77"/>
        <v>0</v>
      </c>
      <c r="C349" s="8">
        <f t="shared" si="69"/>
        <v>0</v>
      </c>
      <c r="D349" s="4">
        <f t="shared" si="76"/>
        <v>0</v>
      </c>
      <c r="E349" s="29">
        <f t="shared" si="70"/>
        <v>0</v>
      </c>
      <c r="F349" s="9">
        <f t="shared" si="71"/>
        <v>0</v>
      </c>
      <c r="G349" s="9">
        <f t="shared" si="56"/>
        <v>0</v>
      </c>
      <c r="H349" s="9"/>
      <c r="I349" s="9">
        <f t="shared" si="72"/>
        <v>-5.1715678540337609E-7</v>
      </c>
      <c r="J349" s="9">
        <f t="shared" si="73"/>
        <v>0</v>
      </c>
      <c r="K349" s="9">
        <f t="shared" si="74"/>
        <v>0</v>
      </c>
      <c r="M349" s="9">
        <f t="shared" si="60"/>
        <v>0</v>
      </c>
      <c r="N349" s="9">
        <f t="shared" si="61"/>
        <v>0</v>
      </c>
      <c r="O349" s="9">
        <f t="shared" si="75"/>
        <v>0</v>
      </c>
    </row>
    <row r="350" spans="1:15" x14ac:dyDescent="0.2">
      <c r="A350" s="5">
        <f t="shared" si="68"/>
        <v>50406</v>
      </c>
      <c r="B350" s="8">
        <f t="shared" si="77"/>
        <v>0</v>
      </c>
      <c r="C350" s="8">
        <f t="shared" si="69"/>
        <v>0</v>
      </c>
      <c r="D350" s="4">
        <f t="shared" si="76"/>
        <v>0</v>
      </c>
      <c r="E350" s="29">
        <f t="shared" si="70"/>
        <v>0</v>
      </c>
      <c r="F350" s="9">
        <f t="shared" si="71"/>
        <v>0</v>
      </c>
      <c r="G350" s="9">
        <f t="shared" si="56"/>
        <v>0</v>
      </c>
      <c r="H350" s="9"/>
      <c r="I350" s="9">
        <f t="shared" si="72"/>
        <v>-5.1715678540337609E-7</v>
      </c>
      <c r="J350" s="9">
        <f t="shared" si="73"/>
        <v>0</v>
      </c>
      <c r="K350" s="9">
        <f t="shared" si="74"/>
        <v>0</v>
      </c>
      <c r="M350" s="9">
        <f t="shared" si="60"/>
        <v>0</v>
      </c>
      <c r="N350" s="9">
        <f t="shared" si="61"/>
        <v>0</v>
      </c>
      <c r="O350" s="9">
        <f t="shared" si="75"/>
        <v>0</v>
      </c>
    </row>
    <row r="351" spans="1:15" x14ac:dyDescent="0.2">
      <c r="A351" s="5">
        <f t="shared" si="68"/>
        <v>50406</v>
      </c>
      <c r="B351" s="8">
        <f t="shared" si="77"/>
        <v>0</v>
      </c>
      <c r="C351" s="8">
        <f t="shared" si="69"/>
        <v>0</v>
      </c>
      <c r="D351" s="4">
        <f t="shared" si="76"/>
        <v>0</v>
      </c>
      <c r="E351" s="29">
        <f t="shared" si="70"/>
        <v>0</v>
      </c>
      <c r="F351" s="9">
        <f t="shared" si="71"/>
        <v>0</v>
      </c>
      <c r="G351" s="9">
        <f t="shared" si="56"/>
        <v>0</v>
      </c>
      <c r="H351" s="9"/>
      <c r="I351" s="9">
        <f t="shared" si="72"/>
        <v>-5.1715678540337609E-7</v>
      </c>
      <c r="J351" s="9">
        <f t="shared" si="73"/>
        <v>0</v>
      </c>
      <c r="K351" s="9">
        <f t="shared" si="74"/>
        <v>0</v>
      </c>
      <c r="M351" s="9">
        <f t="shared" si="60"/>
        <v>0</v>
      </c>
      <c r="N351" s="9">
        <f t="shared" si="61"/>
        <v>0</v>
      </c>
      <c r="O351" s="9">
        <f t="shared" si="75"/>
        <v>0</v>
      </c>
    </row>
    <row r="352" spans="1:15" x14ac:dyDescent="0.2">
      <c r="A352" s="5">
        <f t="shared" si="68"/>
        <v>50406</v>
      </c>
      <c r="B352" s="8">
        <f t="shared" si="77"/>
        <v>0</v>
      </c>
      <c r="C352" s="8">
        <f t="shared" si="69"/>
        <v>0</v>
      </c>
      <c r="D352" s="4">
        <f t="shared" si="76"/>
        <v>0</v>
      </c>
      <c r="E352" s="29">
        <f t="shared" si="70"/>
        <v>0</v>
      </c>
      <c r="F352" s="9">
        <f t="shared" si="71"/>
        <v>0</v>
      </c>
      <c r="G352" s="9">
        <f t="shared" si="56"/>
        <v>0</v>
      </c>
      <c r="H352" s="9"/>
      <c r="I352" s="9">
        <f t="shared" si="72"/>
        <v>-5.1715678540337609E-7</v>
      </c>
      <c r="J352" s="9">
        <f t="shared" si="73"/>
        <v>0</v>
      </c>
      <c r="K352" s="9">
        <f t="shared" si="74"/>
        <v>0</v>
      </c>
      <c r="M352" s="9">
        <f t="shared" si="60"/>
        <v>0</v>
      </c>
      <c r="N352" s="9">
        <f t="shared" si="61"/>
        <v>0</v>
      </c>
      <c r="O352" s="9">
        <f t="shared" si="75"/>
        <v>0</v>
      </c>
    </row>
    <row r="353" spans="1:15" x14ac:dyDescent="0.2">
      <c r="A353" s="5">
        <f t="shared" si="68"/>
        <v>50406</v>
      </c>
      <c r="B353" s="8">
        <f t="shared" si="77"/>
        <v>0</v>
      </c>
      <c r="C353" s="8">
        <f t="shared" si="69"/>
        <v>0</v>
      </c>
      <c r="D353" s="4">
        <f t="shared" si="76"/>
        <v>0</v>
      </c>
      <c r="E353" s="29">
        <f t="shared" si="70"/>
        <v>0</v>
      </c>
      <c r="F353" s="9">
        <f t="shared" si="71"/>
        <v>0</v>
      </c>
      <c r="G353" s="9">
        <f t="shared" si="56"/>
        <v>0</v>
      </c>
      <c r="H353" s="9"/>
      <c r="I353" s="9">
        <f t="shared" si="72"/>
        <v>-5.1715678540337609E-7</v>
      </c>
      <c r="J353" s="9">
        <f t="shared" si="73"/>
        <v>0</v>
      </c>
      <c r="K353" s="9">
        <f t="shared" si="74"/>
        <v>0</v>
      </c>
      <c r="M353" s="9">
        <f t="shared" si="60"/>
        <v>0</v>
      </c>
      <c r="N353" s="9">
        <f t="shared" si="61"/>
        <v>0</v>
      </c>
      <c r="O353" s="9">
        <f t="shared" si="75"/>
        <v>0</v>
      </c>
    </row>
    <row r="354" spans="1:15" x14ac:dyDescent="0.2">
      <c r="A354" s="5">
        <f t="shared" si="68"/>
        <v>50406</v>
      </c>
      <c r="B354" s="8">
        <f t="shared" si="77"/>
        <v>0</v>
      </c>
      <c r="C354" s="8">
        <f t="shared" si="69"/>
        <v>0</v>
      </c>
      <c r="D354" s="4">
        <f t="shared" si="76"/>
        <v>0</v>
      </c>
      <c r="E354" s="29">
        <f t="shared" si="70"/>
        <v>0</v>
      </c>
      <c r="F354" s="9">
        <f t="shared" si="71"/>
        <v>0</v>
      </c>
      <c r="G354" s="9">
        <f t="shared" si="56"/>
        <v>0</v>
      </c>
      <c r="H354" s="9"/>
      <c r="I354" s="9">
        <f t="shared" si="72"/>
        <v>-5.1715678540337609E-7</v>
      </c>
      <c r="J354" s="9">
        <f t="shared" si="73"/>
        <v>0</v>
      </c>
      <c r="K354" s="9">
        <f t="shared" si="74"/>
        <v>0</v>
      </c>
      <c r="M354" s="9">
        <f t="shared" si="60"/>
        <v>0</v>
      </c>
      <c r="N354" s="9">
        <f t="shared" si="61"/>
        <v>0</v>
      </c>
      <c r="O354" s="9">
        <f t="shared" si="75"/>
        <v>0</v>
      </c>
    </row>
    <row r="355" spans="1:15" x14ac:dyDescent="0.2">
      <c r="A355" s="5">
        <f t="shared" si="68"/>
        <v>50406</v>
      </c>
      <c r="B355" s="8">
        <f t="shared" si="77"/>
        <v>0</v>
      </c>
      <c r="C355" s="8">
        <f t="shared" si="69"/>
        <v>0</v>
      </c>
      <c r="D355" s="4">
        <f t="shared" si="76"/>
        <v>0</v>
      </c>
      <c r="E355" s="29">
        <f t="shared" si="70"/>
        <v>0</v>
      </c>
      <c r="F355" s="9">
        <f t="shared" si="71"/>
        <v>0</v>
      </c>
      <c r="G355" s="9">
        <f t="shared" ref="G355:G395" si="78">E355*F355</f>
        <v>0</v>
      </c>
      <c r="H355" s="9"/>
      <c r="I355" s="9">
        <f t="shared" si="72"/>
        <v>-5.1715678540337609E-7</v>
      </c>
      <c r="J355" s="9">
        <f t="shared" si="73"/>
        <v>0</v>
      </c>
      <c r="K355" s="9">
        <f t="shared" si="74"/>
        <v>0</v>
      </c>
      <c r="M355" s="9">
        <f t="shared" si="60"/>
        <v>0</v>
      </c>
      <c r="N355" s="9">
        <f t="shared" si="61"/>
        <v>0</v>
      </c>
      <c r="O355" s="9">
        <f t="shared" si="75"/>
        <v>0</v>
      </c>
    </row>
    <row r="356" spans="1:15" x14ac:dyDescent="0.2">
      <c r="A356" s="5">
        <f t="shared" si="68"/>
        <v>50406</v>
      </c>
      <c r="B356" s="8">
        <f t="shared" si="77"/>
        <v>0</v>
      </c>
      <c r="C356" s="8">
        <f t="shared" si="69"/>
        <v>0</v>
      </c>
      <c r="D356" s="4">
        <f t="shared" si="76"/>
        <v>0</v>
      </c>
      <c r="E356" s="29">
        <f t="shared" si="70"/>
        <v>0</v>
      </c>
      <c r="F356" s="9">
        <f t="shared" si="71"/>
        <v>0</v>
      </c>
      <c r="G356" s="9">
        <f t="shared" si="78"/>
        <v>0</v>
      </c>
      <c r="H356" s="9"/>
      <c r="I356" s="9">
        <f t="shared" si="72"/>
        <v>-5.1715678540337609E-7</v>
      </c>
      <c r="J356" s="9">
        <f t="shared" si="73"/>
        <v>0</v>
      </c>
      <c r="K356" s="9">
        <f t="shared" si="74"/>
        <v>0</v>
      </c>
      <c r="M356" s="9">
        <f t="shared" ref="M356:M394" si="79">IF(C356=0,0,J356/$C356)</f>
        <v>0</v>
      </c>
      <c r="N356" s="9">
        <f t="shared" ref="N356:N394" si="80">IF(C356=0,0,K356/$C356)</f>
        <v>0</v>
      </c>
      <c r="O356" s="9">
        <f t="shared" si="75"/>
        <v>0</v>
      </c>
    </row>
    <row r="357" spans="1:15" x14ac:dyDescent="0.2">
      <c r="A357" s="5">
        <f t="shared" si="68"/>
        <v>50406</v>
      </c>
      <c r="B357" s="8">
        <f t="shared" si="77"/>
        <v>0</v>
      </c>
      <c r="C357" s="8">
        <f t="shared" si="69"/>
        <v>0</v>
      </c>
      <c r="D357" s="4">
        <f t="shared" si="76"/>
        <v>0</v>
      </c>
      <c r="E357" s="29">
        <f t="shared" si="70"/>
        <v>0</v>
      </c>
      <c r="F357" s="9">
        <f t="shared" si="71"/>
        <v>0</v>
      </c>
      <c r="G357" s="9">
        <f t="shared" si="78"/>
        <v>0</v>
      </c>
      <c r="H357" s="9"/>
      <c r="I357" s="9">
        <f t="shared" si="72"/>
        <v>-5.1715678540337609E-7</v>
      </c>
      <c r="J357" s="9">
        <f t="shared" si="73"/>
        <v>0</v>
      </c>
      <c r="K357" s="9">
        <f t="shared" si="74"/>
        <v>0</v>
      </c>
      <c r="M357" s="9">
        <f t="shared" si="79"/>
        <v>0</v>
      </c>
      <c r="N357" s="9">
        <f t="shared" si="80"/>
        <v>0</v>
      </c>
      <c r="O357" s="9">
        <f t="shared" si="75"/>
        <v>0</v>
      </c>
    </row>
    <row r="358" spans="1:15" x14ac:dyDescent="0.2">
      <c r="A358" s="5">
        <f t="shared" si="68"/>
        <v>50406</v>
      </c>
      <c r="B358" s="8">
        <f t="shared" si="77"/>
        <v>0</v>
      </c>
      <c r="C358" s="8">
        <f t="shared" si="69"/>
        <v>0</v>
      </c>
      <c r="D358" s="4">
        <f t="shared" si="76"/>
        <v>0</v>
      </c>
      <c r="E358" s="29">
        <f t="shared" si="70"/>
        <v>0</v>
      </c>
      <c r="F358" s="9">
        <f t="shared" si="71"/>
        <v>0</v>
      </c>
      <c r="G358" s="9">
        <f t="shared" si="78"/>
        <v>0</v>
      </c>
      <c r="H358" s="9"/>
      <c r="I358" s="9">
        <f t="shared" si="72"/>
        <v>-5.1715678540337609E-7</v>
      </c>
      <c r="J358" s="9">
        <f t="shared" si="73"/>
        <v>0</v>
      </c>
      <c r="K358" s="9">
        <f t="shared" si="74"/>
        <v>0</v>
      </c>
      <c r="M358" s="9">
        <f t="shared" si="79"/>
        <v>0</v>
      </c>
      <c r="N358" s="9">
        <f t="shared" si="80"/>
        <v>0</v>
      </c>
      <c r="O358" s="9">
        <f t="shared" si="75"/>
        <v>0</v>
      </c>
    </row>
    <row r="359" spans="1:15" x14ac:dyDescent="0.2">
      <c r="A359" s="17">
        <f t="shared" si="68"/>
        <v>50406</v>
      </c>
      <c r="B359" s="19">
        <f t="shared" si="77"/>
        <v>0</v>
      </c>
      <c r="C359" s="19">
        <f t="shared" si="69"/>
        <v>0</v>
      </c>
      <c r="D359" s="18">
        <f t="shared" si="76"/>
        <v>0</v>
      </c>
      <c r="E359" s="30">
        <f t="shared" si="70"/>
        <v>0</v>
      </c>
      <c r="F359" s="20">
        <f t="shared" si="71"/>
        <v>0</v>
      </c>
      <c r="G359" s="20">
        <f t="shared" si="78"/>
        <v>0</v>
      </c>
      <c r="H359" s="20"/>
      <c r="I359" s="20">
        <f t="shared" si="72"/>
        <v>-5.1715678540337609E-7</v>
      </c>
      <c r="J359" s="20">
        <f t="shared" si="73"/>
        <v>0</v>
      </c>
      <c r="K359" s="20">
        <f t="shared" si="74"/>
        <v>0</v>
      </c>
      <c r="M359" s="20">
        <f t="shared" si="79"/>
        <v>0</v>
      </c>
      <c r="N359" s="20">
        <f t="shared" si="80"/>
        <v>0</v>
      </c>
      <c r="O359" s="20">
        <f t="shared" si="75"/>
        <v>0</v>
      </c>
    </row>
    <row r="360" spans="1:15" x14ac:dyDescent="0.2">
      <c r="A360" s="17">
        <f t="shared" si="68"/>
        <v>50406</v>
      </c>
      <c r="B360" s="19">
        <f t="shared" si="77"/>
        <v>0</v>
      </c>
      <c r="C360" s="19">
        <f t="shared" si="69"/>
        <v>0</v>
      </c>
      <c r="D360" s="18">
        <f t="shared" si="76"/>
        <v>0</v>
      </c>
      <c r="E360" s="30">
        <f t="shared" si="70"/>
        <v>0</v>
      </c>
      <c r="F360" s="20">
        <f t="shared" si="71"/>
        <v>0</v>
      </c>
      <c r="G360" s="20">
        <f t="shared" si="78"/>
        <v>0</v>
      </c>
      <c r="H360" s="20"/>
      <c r="I360" s="20">
        <f t="shared" si="72"/>
        <v>-5.1715678540337609E-7</v>
      </c>
      <c r="J360" s="20">
        <f t="shared" si="73"/>
        <v>0</v>
      </c>
      <c r="K360" s="20">
        <f t="shared" si="74"/>
        <v>0</v>
      </c>
      <c r="M360" s="20">
        <f t="shared" si="79"/>
        <v>0</v>
      </c>
      <c r="N360" s="20">
        <f t="shared" si="80"/>
        <v>0</v>
      </c>
      <c r="O360" s="20">
        <f t="shared" si="75"/>
        <v>0</v>
      </c>
    </row>
    <row r="361" spans="1:15" x14ac:dyDescent="0.2">
      <c r="A361" s="17">
        <f t="shared" si="68"/>
        <v>50406</v>
      </c>
      <c r="B361" s="19">
        <f t="shared" si="77"/>
        <v>0</v>
      </c>
      <c r="C361" s="19">
        <f t="shared" si="69"/>
        <v>0</v>
      </c>
      <c r="D361" s="18">
        <f t="shared" si="76"/>
        <v>0</v>
      </c>
      <c r="E361" s="30">
        <f t="shared" si="70"/>
        <v>0</v>
      </c>
      <c r="F361" s="20">
        <f t="shared" si="71"/>
        <v>0</v>
      </c>
      <c r="G361" s="20">
        <f t="shared" si="78"/>
        <v>0</v>
      </c>
      <c r="H361" s="20"/>
      <c r="I361" s="20">
        <f t="shared" si="72"/>
        <v>-5.1715678540337609E-7</v>
      </c>
      <c r="J361" s="20">
        <f t="shared" si="73"/>
        <v>0</v>
      </c>
      <c r="K361" s="20">
        <f t="shared" si="74"/>
        <v>0</v>
      </c>
      <c r="M361" s="20">
        <f t="shared" si="79"/>
        <v>0</v>
      </c>
      <c r="N361" s="20">
        <f t="shared" si="80"/>
        <v>0</v>
      </c>
      <c r="O361" s="20">
        <f t="shared" si="75"/>
        <v>0</v>
      </c>
    </row>
    <row r="362" spans="1:15" x14ac:dyDescent="0.2">
      <c r="A362" s="17">
        <f t="shared" si="68"/>
        <v>50406</v>
      </c>
      <c r="B362" s="19">
        <f t="shared" si="77"/>
        <v>0</v>
      </c>
      <c r="C362" s="19">
        <f t="shared" si="69"/>
        <v>0</v>
      </c>
      <c r="D362" s="18">
        <f t="shared" si="76"/>
        <v>0</v>
      </c>
      <c r="E362" s="30">
        <f t="shared" si="70"/>
        <v>0</v>
      </c>
      <c r="F362" s="20">
        <f t="shared" si="71"/>
        <v>0</v>
      </c>
      <c r="G362" s="20">
        <f t="shared" si="78"/>
        <v>0</v>
      </c>
      <c r="H362" s="20"/>
      <c r="I362" s="20">
        <f t="shared" si="72"/>
        <v>-5.1715678540337609E-7</v>
      </c>
      <c r="J362" s="20">
        <f t="shared" si="73"/>
        <v>0</v>
      </c>
      <c r="K362" s="20">
        <f t="shared" si="74"/>
        <v>0</v>
      </c>
      <c r="M362" s="20">
        <f t="shared" si="79"/>
        <v>0</v>
      </c>
      <c r="N362" s="20">
        <f t="shared" si="80"/>
        <v>0</v>
      </c>
      <c r="O362" s="20">
        <f t="shared" si="75"/>
        <v>0</v>
      </c>
    </row>
    <row r="363" spans="1:15" x14ac:dyDescent="0.2">
      <c r="A363" s="17">
        <f t="shared" si="68"/>
        <v>50406</v>
      </c>
      <c r="B363" s="19">
        <f t="shared" si="77"/>
        <v>0</v>
      </c>
      <c r="C363" s="19">
        <f t="shared" si="69"/>
        <v>0</v>
      </c>
      <c r="D363" s="18">
        <f t="shared" si="76"/>
        <v>0</v>
      </c>
      <c r="E363" s="30">
        <f t="shared" si="70"/>
        <v>0</v>
      </c>
      <c r="F363" s="20">
        <f t="shared" si="71"/>
        <v>0</v>
      </c>
      <c r="G363" s="20">
        <f t="shared" si="78"/>
        <v>0</v>
      </c>
      <c r="H363" s="20"/>
      <c r="I363" s="20">
        <f t="shared" si="72"/>
        <v>-5.1715678540337609E-7</v>
      </c>
      <c r="J363" s="20">
        <f t="shared" si="73"/>
        <v>0</v>
      </c>
      <c r="K363" s="20">
        <f t="shared" si="74"/>
        <v>0</v>
      </c>
      <c r="M363" s="20">
        <f t="shared" si="79"/>
        <v>0</v>
      </c>
      <c r="N363" s="20">
        <f t="shared" si="80"/>
        <v>0</v>
      </c>
      <c r="O363" s="20">
        <f t="shared" si="75"/>
        <v>0</v>
      </c>
    </row>
    <row r="364" spans="1:15" x14ac:dyDescent="0.2">
      <c r="A364" s="17">
        <f t="shared" si="68"/>
        <v>50406</v>
      </c>
      <c r="B364" s="19">
        <f t="shared" si="77"/>
        <v>0</v>
      </c>
      <c r="C364" s="19">
        <f t="shared" si="69"/>
        <v>0</v>
      </c>
      <c r="D364" s="18">
        <f t="shared" si="76"/>
        <v>0</v>
      </c>
      <c r="E364" s="30">
        <f t="shared" si="70"/>
        <v>0</v>
      </c>
      <c r="F364" s="20">
        <f t="shared" si="71"/>
        <v>0</v>
      </c>
      <c r="G364" s="20">
        <f t="shared" si="78"/>
        <v>0</v>
      </c>
      <c r="H364" s="20"/>
      <c r="I364" s="20">
        <f t="shared" si="72"/>
        <v>-5.1715678540337609E-7</v>
      </c>
      <c r="J364" s="20">
        <f t="shared" si="73"/>
        <v>0</v>
      </c>
      <c r="K364" s="20">
        <f t="shared" si="74"/>
        <v>0</v>
      </c>
      <c r="M364" s="20">
        <f t="shared" si="79"/>
        <v>0</v>
      </c>
      <c r="N364" s="20">
        <f t="shared" si="80"/>
        <v>0</v>
      </c>
      <c r="O364" s="20">
        <f t="shared" si="75"/>
        <v>0</v>
      </c>
    </row>
    <row r="365" spans="1:15" x14ac:dyDescent="0.2">
      <c r="A365" s="17">
        <f t="shared" si="68"/>
        <v>50406</v>
      </c>
      <c r="B365" s="19">
        <f t="shared" si="77"/>
        <v>0</v>
      </c>
      <c r="C365" s="19">
        <f t="shared" si="69"/>
        <v>0</v>
      </c>
      <c r="D365" s="18">
        <f t="shared" si="76"/>
        <v>0</v>
      </c>
      <c r="E365" s="30">
        <f t="shared" si="70"/>
        <v>0</v>
      </c>
      <c r="F365" s="20">
        <f t="shared" si="71"/>
        <v>0</v>
      </c>
      <c r="G365" s="20">
        <f t="shared" si="78"/>
        <v>0</v>
      </c>
      <c r="H365" s="20"/>
      <c r="I365" s="20">
        <f t="shared" si="72"/>
        <v>-5.1715678540337609E-7</v>
      </c>
      <c r="J365" s="20">
        <f t="shared" si="73"/>
        <v>0</v>
      </c>
      <c r="K365" s="20">
        <f t="shared" si="74"/>
        <v>0</v>
      </c>
      <c r="M365" s="20">
        <f t="shared" si="79"/>
        <v>0</v>
      </c>
      <c r="N365" s="20">
        <f t="shared" si="80"/>
        <v>0</v>
      </c>
      <c r="O365" s="20">
        <f t="shared" si="75"/>
        <v>0</v>
      </c>
    </row>
    <row r="366" spans="1:15" x14ac:dyDescent="0.2">
      <c r="A366" s="17">
        <f t="shared" si="68"/>
        <v>50406</v>
      </c>
      <c r="B366" s="19">
        <f t="shared" si="77"/>
        <v>0</v>
      </c>
      <c r="C366" s="19">
        <f t="shared" si="69"/>
        <v>0</v>
      </c>
      <c r="D366" s="18">
        <f t="shared" si="76"/>
        <v>0</v>
      </c>
      <c r="E366" s="30">
        <f t="shared" si="70"/>
        <v>0</v>
      </c>
      <c r="F366" s="20">
        <f t="shared" si="71"/>
        <v>0</v>
      </c>
      <c r="G366" s="20">
        <f t="shared" si="78"/>
        <v>0</v>
      </c>
      <c r="H366" s="20"/>
      <c r="I366" s="20">
        <f t="shared" si="72"/>
        <v>-5.1715678540337609E-7</v>
      </c>
      <c r="J366" s="20">
        <f t="shared" si="73"/>
        <v>0</v>
      </c>
      <c r="K366" s="20">
        <f t="shared" si="74"/>
        <v>0</v>
      </c>
      <c r="M366" s="20">
        <f t="shared" si="79"/>
        <v>0</v>
      </c>
      <c r="N366" s="20">
        <f t="shared" si="80"/>
        <v>0</v>
      </c>
      <c r="O366" s="20">
        <f t="shared" si="75"/>
        <v>0</v>
      </c>
    </row>
    <row r="367" spans="1:15" x14ac:dyDescent="0.2">
      <c r="A367" s="17">
        <f t="shared" si="68"/>
        <v>50406</v>
      </c>
      <c r="B367" s="19">
        <f t="shared" si="77"/>
        <v>0</v>
      </c>
      <c r="C367" s="19">
        <f t="shared" si="69"/>
        <v>0</v>
      </c>
      <c r="D367" s="18">
        <f t="shared" si="76"/>
        <v>0</v>
      </c>
      <c r="E367" s="30">
        <f t="shared" si="70"/>
        <v>0</v>
      </c>
      <c r="F367" s="20">
        <f t="shared" si="71"/>
        <v>0</v>
      </c>
      <c r="G367" s="20">
        <f t="shared" si="78"/>
        <v>0</v>
      </c>
      <c r="H367" s="20"/>
      <c r="I367" s="20">
        <f t="shared" si="72"/>
        <v>-5.1715678540337609E-7</v>
      </c>
      <c r="J367" s="20">
        <f t="shared" si="73"/>
        <v>0</v>
      </c>
      <c r="K367" s="20">
        <f t="shared" si="74"/>
        <v>0</v>
      </c>
      <c r="M367" s="20">
        <f t="shared" si="79"/>
        <v>0</v>
      </c>
      <c r="N367" s="20">
        <f t="shared" si="80"/>
        <v>0</v>
      </c>
      <c r="O367" s="20">
        <f t="shared" si="75"/>
        <v>0</v>
      </c>
    </row>
    <row r="368" spans="1:15" x14ac:dyDescent="0.2">
      <c r="A368" s="17">
        <f t="shared" si="68"/>
        <v>50406</v>
      </c>
      <c r="B368" s="19">
        <f t="shared" si="77"/>
        <v>0</v>
      </c>
      <c r="C368" s="19">
        <f t="shared" si="69"/>
        <v>0</v>
      </c>
      <c r="D368" s="18">
        <f t="shared" si="76"/>
        <v>0</v>
      </c>
      <c r="E368" s="30">
        <f t="shared" si="70"/>
        <v>0</v>
      </c>
      <c r="F368" s="20">
        <f t="shared" si="71"/>
        <v>0</v>
      </c>
      <c r="G368" s="20">
        <f t="shared" si="78"/>
        <v>0</v>
      </c>
      <c r="H368" s="20"/>
      <c r="I368" s="20">
        <f t="shared" si="72"/>
        <v>-5.1715678540337609E-7</v>
      </c>
      <c r="J368" s="20">
        <f t="shared" si="73"/>
        <v>0</v>
      </c>
      <c r="K368" s="20">
        <f t="shared" si="74"/>
        <v>0</v>
      </c>
      <c r="M368" s="20">
        <f t="shared" si="79"/>
        <v>0</v>
      </c>
      <c r="N368" s="20">
        <f t="shared" si="80"/>
        <v>0</v>
      </c>
      <c r="O368" s="20">
        <f t="shared" si="75"/>
        <v>0</v>
      </c>
    </row>
    <row r="369" spans="1:15" x14ac:dyDescent="0.2">
      <c r="A369" s="17">
        <f t="shared" si="68"/>
        <v>50406</v>
      </c>
      <c r="B369" s="19">
        <f t="shared" si="77"/>
        <v>0</v>
      </c>
      <c r="C369" s="19">
        <f t="shared" si="69"/>
        <v>0</v>
      </c>
      <c r="D369" s="18">
        <f t="shared" si="76"/>
        <v>0</v>
      </c>
      <c r="E369" s="30">
        <f t="shared" si="70"/>
        <v>0</v>
      </c>
      <c r="F369" s="20">
        <f t="shared" si="71"/>
        <v>0</v>
      </c>
      <c r="G369" s="20">
        <f t="shared" si="78"/>
        <v>0</v>
      </c>
      <c r="H369" s="20"/>
      <c r="I369" s="20">
        <f t="shared" si="72"/>
        <v>-5.1715678540337609E-7</v>
      </c>
      <c r="J369" s="20">
        <f t="shared" si="73"/>
        <v>0</v>
      </c>
      <c r="K369" s="20">
        <f t="shared" si="74"/>
        <v>0</v>
      </c>
      <c r="M369" s="20">
        <f t="shared" si="79"/>
        <v>0</v>
      </c>
      <c r="N369" s="20">
        <f t="shared" si="80"/>
        <v>0</v>
      </c>
      <c r="O369" s="20">
        <f t="shared" si="75"/>
        <v>0</v>
      </c>
    </row>
    <row r="370" spans="1:15" x14ac:dyDescent="0.2">
      <c r="A370" s="17">
        <f t="shared" si="68"/>
        <v>50406</v>
      </c>
      <c r="B370" s="19">
        <f t="shared" si="77"/>
        <v>0</v>
      </c>
      <c r="C370" s="19">
        <f t="shared" si="69"/>
        <v>0</v>
      </c>
      <c r="D370" s="18">
        <f t="shared" si="76"/>
        <v>0</v>
      </c>
      <c r="E370" s="30">
        <f t="shared" si="70"/>
        <v>0</v>
      </c>
      <c r="F370" s="20">
        <f t="shared" si="71"/>
        <v>0</v>
      </c>
      <c r="G370" s="20">
        <f t="shared" si="78"/>
        <v>0</v>
      </c>
      <c r="H370" s="20"/>
      <c r="I370" s="20">
        <f t="shared" si="72"/>
        <v>-5.1715678540337609E-7</v>
      </c>
      <c r="J370" s="20">
        <f t="shared" si="73"/>
        <v>0</v>
      </c>
      <c r="K370" s="20">
        <f t="shared" si="74"/>
        <v>0</v>
      </c>
      <c r="M370" s="20">
        <f t="shared" si="79"/>
        <v>0</v>
      </c>
      <c r="N370" s="20">
        <f t="shared" si="80"/>
        <v>0</v>
      </c>
      <c r="O370" s="20">
        <f t="shared" si="75"/>
        <v>0</v>
      </c>
    </row>
    <row r="371" spans="1:15" x14ac:dyDescent="0.2">
      <c r="A371" s="5">
        <f t="shared" si="68"/>
        <v>50406</v>
      </c>
      <c r="B371" s="8">
        <f t="shared" si="77"/>
        <v>0</v>
      </c>
      <c r="C371" s="8">
        <f t="shared" si="69"/>
        <v>0</v>
      </c>
      <c r="D371" s="4">
        <f t="shared" si="76"/>
        <v>0</v>
      </c>
      <c r="E371" s="29">
        <f t="shared" si="70"/>
        <v>0</v>
      </c>
      <c r="F371" s="9">
        <f t="shared" si="71"/>
        <v>0</v>
      </c>
      <c r="G371" s="9">
        <f t="shared" si="78"/>
        <v>0</v>
      </c>
      <c r="H371" s="9"/>
      <c r="I371" s="9">
        <f t="shared" si="72"/>
        <v>-5.1715678540337609E-7</v>
      </c>
      <c r="J371" s="9">
        <f t="shared" si="73"/>
        <v>0</v>
      </c>
      <c r="K371" s="9">
        <f t="shared" si="74"/>
        <v>0</v>
      </c>
      <c r="M371" s="9">
        <f t="shared" si="79"/>
        <v>0</v>
      </c>
      <c r="N371" s="9">
        <f t="shared" si="80"/>
        <v>0</v>
      </c>
      <c r="O371" s="9">
        <f t="shared" si="75"/>
        <v>0</v>
      </c>
    </row>
    <row r="372" spans="1:15" x14ac:dyDescent="0.2">
      <c r="A372" s="5">
        <f t="shared" si="68"/>
        <v>50406</v>
      </c>
      <c r="B372" s="8">
        <f t="shared" si="77"/>
        <v>0</v>
      </c>
      <c r="C372" s="8">
        <f t="shared" si="69"/>
        <v>0</v>
      </c>
      <c r="D372" s="4">
        <f t="shared" si="76"/>
        <v>0</v>
      </c>
      <c r="E372" s="29">
        <f t="shared" si="70"/>
        <v>0</v>
      </c>
      <c r="F372" s="9">
        <f t="shared" si="71"/>
        <v>0</v>
      </c>
      <c r="G372" s="9">
        <f t="shared" si="78"/>
        <v>0</v>
      </c>
      <c r="H372" s="9"/>
      <c r="I372" s="9">
        <f t="shared" si="72"/>
        <v>-5.1715678540337609E-7</v>
      </c>
      <c r="J372" s="9">
        <f t="shared" si="73"/>
        <v>0</v>
      </c>
      <c r="K372" s="9">
        <f t="shared" si="74"/>
        <v>0</v>
      </c>
      <c r="M372" s="9">
        <f t="shared" si="79"/>
        <v>0</v>
      </c>
      <c r="N372" s="9">
        <f t="shared" si="80"/>
        <v>0</v>
      </c>
      <c r="O372" s="9">
        <f t="shared" si="75"/>
        <v>0</v>
      </c>
    </row>
    <row r="373" spans="1:15" x14ac:dyDescent="0.2">
      <c r="A373" s="5">
        <f t="shared" si="68"/>
        <v>50406</v>
      </c>
      <c r="B373" s="8">
        <f t="shared" si="77"/>
        <v>0</v>
      </c>
      <c r="C373" s="8">
        <f t="shared" si="69"/>
        <v>0</v>
      </c>
      <c r="D373" s="4">
        <f t="shared" si="76"/>
        <v>0</v>
      </c>
      <c r="E373" s="29">
        <f t="shared" si="70"/>
        <v>0</v>
      </c>
      <c r="F373" s="9">
        <f t="shared" si="71"/>
        <v>0</v>
      </c>
      <c r="G373" s="9">
        <f t="shared" si="78"/>
        <v>0</v>
      </c>
      <c r="H373" s="9"/>
      <c r="I373" s="9">
        <f t="shared" si="72"/>
        <v>-5.1715678540337609E-7</v>
      </c>
      <c r="J373" s="9">
        <f t="shared" si="73"/>
        <v>0</v>
      </c>
      <c r="K373" s="9">
        <f t="shared" si="74"/>
        <v>0</v>
      </c>
      <c r="M373" s="9">
        <f t="shared" si="79"/>
        <v>0</v>
      </c>
      <c r="N373" s="9">
        <f t="shared" si="80"/>
        <v>0</v>
      </c>
      <c r="O373" s="9">
        <f t="shared" si="75"/>
        <v>0</v>
      </c>
    </row>
    <row r="374" spans="1:15" x14ac:dyDescent="0.2">
      <c r="A374" s="5">
        <f t="shared" si="68"/>
        <v>50406</v>
      </c>
      <c r="B374" s="8">
        <f t="shared" si="77"/>
        <v>0</v>
      </c>
      <c r="C374" s="8">
        <f t="shared" si="69"/>
        <v>0</v>
      </c>
      <c r="D374" s="4">
        <f t="shared" si="76"/>
        <v>0</v>
      </c>
      <c r="E374" s="29">
        <f t="shared" si="70"/>
        <v>0</v>
      </c>
      <c r="F374" s="9">
        <f t="shared" si="71"/>
        <v>0</v>
      </c>
      <c r="G374" s="9">
        <f t="shared" si="78"/>
        <v>0</v>
      </c>
      <c r="H374" s="9"/>
      <c r="I374" s="9">
        <f t="shared" si="72"/>
        <v>-5.1715678540337609E-7</v>
      </c>
      <c r="J374" s="9">
        <f t="shared" si="73"/>
        <v>0</v>
      </c>
      <c r="K374" s="9">
        <f t="shared" si="74"/>
        <v>0</v>
      </c>
      <c r="M374" s="9">
        <f t="shared" si="79"/>
        <v>0</v>
      </c>
      <c r="N374" s="9">
        <f t="shared" si="80"/>
        <v>0</v>
      </c>
      <c r="O374" s="9">
        <f t="shared" si="75"/>
        <v>0</v>
      </c>
    </row>
    <row r="375" spans="1:15" x14ac:dyDescent="0.2">
      <c r="A375" s="5">
        <f t="shared" si="68"/>
        <v>50406</v>
      </c>
      <c r="B375" s="8">
        <f t="shared" si="77"/>
        <v>0</v>
      </c>
      <c r="C375" s="8">
        <f t="shared" si="69"/>
        <v>0</v>
      </c>
      <c r="D375" s="4">
        <f t="shared" si="76"/>
        <v>0</v>
      </c>
      <c r="E375" s="29">
        <f t="shared" si="70"/>
        <v>0</v>
      </c>
      <c r="F375" s="9">
        <f t="shared" si="71"/>
        <v>0</v>
      </c>
      <c r="G375" s="9">
        <f t="shared" si="78"/>
        <v>0</v>
      </c>
      <c r="H375" s="9"/>
      <c r="I375" s="9">
        <f t="shared" si="72"/>
        <v>-5.1715678540337609E-7</v>
      </c>
      <c r="J375" s="9">
        <f t="shared" si="73"/>
        <v>0</v>
      </c>
      <c r="K375" s="9">
        <f t="shared" si="74"/>
        <v>0</v>
      </c>
      <c r="M375" s="9">
        <f t="shared" si="79"/>
        <v>0</v>
      </c>
      <c r="N375" s="9">
        <f t="shared" si="80"/>
        <v>0</v>
      </c>
      <c r="O375" s="9">
        <f t="shared" si="75"/>
        <v>0</v>
      </c>
    </row>
    <row r="376" spans="1:15" x14ac:dyDescent="0.2">
      <c r="A376" s="5">
        <f t="shared" si="68"/>
        <v>50406</v>
      </c>
      <c r="B376" s="8">
        <f t="shared" si="77"/>
        <v>0</v>
      </c>
      <c r="C376" s="8">
        <f t="shared" si="69"/>
        <v>0</v>
      </c>
      <c r="D376" s="4">
        <f t="shared" si="76"/>
        <v>0</v>
      </c>
      <c r="E376" s="29">
        <f t="shared" si="70"/>
        <v>0</v>
      </c>
      <c r="F376" s="9">
        <f t="shared" si="71"/>
        <v>0</v>
      </c>
      <c r="G376" s="9">
        <f t="shared" si="78"/>
        <v>0</v>
      </c>
      <c r="H376" s="9"/>
      <c r="I376" s="9">
        <f t="shared" si="72"/>
        <v>-5.1715678540337609E-7</v>
      </c>
      <c r="J376" s="9">
        <f t="shared" si="73"/>
        <v>0</v>
      </c>
      <c r="K376" s="9">
        <f t="shared" si="74"/>
        <v>0</v>
      </c>
      <c r="M376" s="9">
        <f t="shared" si="79"/>
        <v>0</v>
      </c>
      <c r="N376" s="9">
        <f t="shared" si="80"/>
        <v>0</v>
      </c>
      <c r="O376" s="9">
        <f t="shared" si="75"/>
        <v>0</v>
      </c>
    </row>
    <row r="377" spans="1:15" x14ac:dyDescent="0.2">
      <c r="A377" s="5">
        <f t="shared" si="68"/>
        <v>50406</v>
      </c>
      <c r="B377" s="8">
        <f t="shared" si="77"/>
        <v>0</v>
      </c>
      <c r="C377" s="8">
        <f t="shared" si="69"/>
        <v>0</v>
      </c>
      <c r="D377" s="4">
        <f t="shared" si="76"/>
        <v>0</v>
      </c>
      <c r="E377" s="29">
        <f t="shared" si="70"/>
        <v>0</v>
      </c>
      <c r="F377" s="9">
        <f t="shared" si="71"/>
        <v>0</v>
      </c>
      <c r="G377" s="9">
        <f t="shared" si="78"/>
        <v>0</v>
      </c>
      <c r="H377" s="9"/>
      <c r="I377" s="9">
        <f t="shared" si="72"/>
        <v>-5.1715678540337609E-7</v>
      </c>
      <c r="J377" s="9">
        <f t="shared" si="73"/>
        <v>0</v>
      </c>
      <c r="K377" s="9">
        <f t="shared" si="74"/>
        <v>0</v>
      </c>
      <c r="M377" s="9">
        <f t="shared" si="79"/>
        <v>0</v>
      </c>
      <c r="N377" s="9">
        <f t="shared" si="80"/>
        <v>0</v>
      </c>
      <c r="O377" s="9">
        <f t="shared" si="75"/>
        <v>0</v>
      </c>
    </row>
    <row r="378" spans="1:15" x14ac:dyDescent="0.2">
      <c r="A378" s="5">
        <f t="shared" si="68"/>
        <v>50406</v>
      </c>
      <c r="B378" s="8">
        <f t="shared" si="77"/>
        <v>0</v>
      </c>
      <c r="C378" s="8">
        <f t="shared" si="69"/>
        <v>0</v>
      </c>
      <c r="D378" s="4">
        <f t="shared" si="76"/>
        <v>0</v>
      </c>
      <c r="E378" s="29">
        <f t="shared" si="70"/>
        <v>0</v>
      </c>
      <c r="F378" s="9">
        <f t="shared" si="71"/>
        <v>0</v>
      </c>
      <c r="G378" s="9">
        <f t="shared" si="78"/>
        <v>0</v>
      </c>
      <c r="H378" s="9"/>
      <c r="I378" s="9">
        <f t="shared" si="72"/>
        <v>-5.1715678540337609E-7</v>
      </c>
      <c r="J378" s="9">
        <f t="shared" si="73"/>
        <v>0</v>
      </c>
      <c r="K378" s="9">
        <f t="shared" si="74"/>
        <v>0</v>
      </c>
      <c r="M378" s="9">
        <f t="shared" si="79"/>
        <v>0</v>
      </c>
      <c r="N378" s="9">
        <f t="shared" si="80"/>
        <v>0</v>
      </c>
      <c r="O378" s="9">
        <f t="shared" si="75"/>
        <v>0</v>
      </c>
    </row>
    <row r="379" spans="1:15" x14ac:dyDescent="0.2">
      <c r="A379" s="5">
        <f t="shared" si="68"/>
        <v>50406</v>
      </c>
      <c r="B379" s="8">
        <f t="shared" si="77"/>
        <v>0</v>
      </c>
      <c r="C379" s="8">
        <f t="shared" si="69"/>
        <v>0</v>
      </c>
      <c r="D379" s="4">
        <f t="shared" si="76"/>
        <v>0</v>
      </c>
      <c r="E379" s="29">
        <f t="shared" si="70"/>
        <v>0</v>
      </c>
      <c r="F379" s="9">
        <f t="shared" si="71"/>
        <v>0</v>
      </c>
      <c r="G379" s="9">
        <f t="shared" si="78"/>
        <v>0</v>
      </c>
      <c r="H379" s="9"/>
      <c r="I379" s="9">
        <f t="shared" si="72"/>
        <v>-5.1715678540337609E-7</v>
      </c>
      <c r="J379" s="9">
        <f t="shared" si="73"/>
        <v>0</v>
      </c>
      <c r="K379" s="9">
        <f t="shared" si="74"/>
        <v>0</v>
      </c>
      <c r="M379" s="9">
        <f t="shared" si="79"/>
        <v>0</v>
      </c>
      <c r="N379" s="9">
        <f t="shared" si="80"/>
        <v>0</v>
      </c>
      <c r="O379" s="9">
        <f t="shared" si="75"/>
        <v>0</v>
      </c>
    </row>
    <row r="380" spans="1:15" x14ac:dyDescent="0.2">
      <c r="A380" s="5">
        <f t="shared" si="68"/>
        <v>50406</v>
      </c>
      <c r="B380" s="8">
        <f t="shared" si="77"/>
        <v>0</v>
      </c>
      <c r="C380" s="8">
        <f t="shared" si="69"/>
        <v>0</v>
      </c>
      <c r="D380" s="4">
        <f t="shared" si="76"/>
        <v>0</v>
      </c>
      <c r="E380" s="29">
        <f t="shared" si="70"/>
        <v>0</v>
      </c>
      <c r="F380" s="9">
        <f t="shared" si="71"/>
        <v>0</v>
      </c>
      <c r="G380" s="9">
        <f t="shared" si="78"/>
        <v>0</v>
      </c>
      <c r="H380" s="9"/>
      <c r="I380" s="9">
        <f t="shared" si="72"/>
        <v>-5.1715678540337609E-7</v>
      </c>
      <c r="J380" s="9">
        <f t="shared" si="73"/>
        <v>0</v>
      </c>
      <c r="K380" s="9">
        <f t="shared" si="74"/>
        <v>0</v>
      </c>
      <c r="M380" s="9">
        <f t="shared" si="79"/>
        <v>0</v>
      </c>
      <c r="N380" s="9">
        <f t="shared" si="80"/>
        <v>0</v>
      </c>
      <c r="O380" s="9">
        <f t="shared" si="75"/>
        <v>0</v>
      </c>
    </row>
    <row r="381" spans="1:15" x14ac:dyDescent="0.2">
      <c r="A381" s="5">
        <f t="shared" si="68"/>
        <v>50406</v>
      </c>
      <c r="B381" s="8">
        <f t="shared" si="77"/>
        <v>0</v>
      </c>
      <c r="C381" s="8">
        <f t="shared" si="69"/>
        <v>0</v>
      </c>
      <c r="D381" s="4">
        <f t="shared" si="76"/>
        <v>0</v>
      </c>
      <c r="E381" s="29">
        <f t="shared" si="70"/>
        <v>0</v>
      </c>
      <c r="F381" s="9">
        <f t="shared" si="71"/>
        <v>0</v>
      </c>
      <c r="G381" s="9">
        <f t="shared" si="78"/>
        <v>0</v>
      </c>
      <c r="H381" s="9"/>
      <c r="I381" s="9">
        <f t="shared" si="72"/>
        <v>-5.1715678540337609E-7</v>
      </c>
      <c r="J381" s="9">
        <f t="shared" si="73"/>
        <v>0</v>
      </c>
      <c r="K381" s="9">
        <f t="shared" si="74"/>
        <v>0</v>
      </c>
      <c r="M381" s="9">
        <f t="shared" si="79"/>
        <v>0</v>
      </c>
      <c r="N381" s="9">
        <f t="shared" si="80"/>
        <v>0</v>
      </c>
      <c r="O381" s="9">
        <f t="shared" si="75"/>
        <v>0</v>
      </c>
    </row>
    <row r="382" spans="1:15" x14ac:dyDescent="0.2">
      <c r="A382" s="5">
        <f t="shared" si="68"/>
        <v>50406</v>
      </c>
      <c r="B382" s="8">
        <f t="shared" si="77"/>
        <v>0</v>
      </c>
      <c r="C382" s="8">
        <f t="shared" si="69"/>
        <v>0</v>
      </c>
      <c r="D382" s="4">
        <f t="shared" si="76"/>
        <v>0</v>
      </c>
      <c r="E382" s="29">
        <f t="shared" si="70"/>
        <v>0</v>
      </c>
      <c r="F382" s="9">
        <f t="shared" si="71"/>
        <v>0</v>
      </c>
      <c r="G382" s="9">
        <f t="shared" si="78"/>
        <v>0</v>
      </c>
      <c r="H382" s="9"/>
      <c r="I382" s="9">
        <f t="shared" si="72"/>
        <v>-5.1715678540337609E-7</v>
      </c>
      <c r="J382" s="9">
        <f t="shared" si="73"/>
        <v>0</v>
      </c>
      <c r="K382" s="9">
        <f t="shared" si="74"/>
        <v>0</v>
      </c>
      <c r="M382" s="9">
        <f t="shared" si="79"/>
        <v>0</v>
      </c>
      <c r="N382" s="9">
        <f t="shared" si="80"/>
        <v>0</v>
      </c>
      <c r="O382" s="9">
        <f t="shared" si="75"/>
        <v>0</v>
      </c>
    </row>
    <row r="383" spans="1:15" x14ac:dyDescent="0.2">
      <c r="A383" s="17">
        <f t="shared" si="68"/>
        <v>50406</v>
      </c>
      <c r="B383" s="19">
        <f t="shared" si="77"/>
        <v>0</v>
      </c>
      <c r="C383" s="19">
        <f t="shared" si="69"/>
        <v>0</v>
      </c>
      <c r="D383" s="18">
        <f t="shared" si="76"/>
        <v>0</v>
      </c>
      <c r="E383" s="30">
        <f t="shared" si="70"/>
        <v>0</v>
      </c>
      <c r="F383" s="20">
        <f t="shared" si="71"/>
        <v>0</v>
      </c>
      <c r="G383" s="20">
        <f t="shared" si="78"/>
        <v>0</v>
      </c>
      <c r="H383" s="20"/>
      <c r="I383" s="20">
        <f t="shared" si="72"/>
        <v>-5.1715678540337609E-7</v>
      </c>
      <c r="J383" s="20">
        <f t="shared" si="73"/>
        <v>0</v>
      </c>
      <c r="K383" s="20">
        <f t="shared" si="74"/>
        <v>0</v>
      </c>
      <c r="M383" s="20">
        <f t="shared" si="79"/>
        <v>0</v>
      </c>
      <c r="N383" s="20">
        <f t="shared" si="80"/>
        <v>0</v>
      </c>
      <c r="O383" s="20">
        <f t="shared" si="75"/>
        <v>0</v>
      </c>
    </row>
    <row r="384" spans="1:15" x14ac:dyDescent="0.2">
      <c r="A384" s="17">
        <f t="shared" si="68"/>
        <v>50406</v>
      </c>
      <c r="B384" s="19">
        <f t="shared" si="77"/>
        <v>0</v>
      </c>
      <c r="C384" s="19">
        <f t="shared" si="69"/>
        <v>0</v>
      </c>
      <c r="D384" s="18">
        <f t="shared" si="76"/>
        <v>0</v>
      </c>
      <c r="E384" s="30">
        <f t="shared" si="70"/>
        <v>0</v>
      </c>
      <c r="F384" s="20">
        <f t="shared" si="71"/>
        <v>0</v>
      </c>
      <c r="G384" s="20">
        <f t="shared" si="78"/>
        <v>0</v>
      </c>
      <c r="H384" s="20"/>
      <c r="I384" s="20">
        <f t="shared" si="72"/>
        <v>-5.1715678540337609E-7</v>
      </c>
      <c r="J384" s="20">
        <f t="shared" si="73"/>
        <v>0</v>
      </c>
      <c r="K384" s="20">
        <f t="shared" si="74"/>
        <v>0</v>
      </c>
      <c r="M384" s="20">
        <f t="shared" si="79"/>
        <v>0</v>
      </c>
      <c r="N384" s="20">
        <f t="shared" si="80"/>
        <v>0</v>
      </c>
      <c r="O384" s="20">
        <f t="shared" si="75"/>
        <v>0</v>
      </c>
    </row>
    <row r="385" spans="1:15" x14ac:dyDescent="0.2">
      <c r="A385" s="17">
        <f t="shared" si="68"/>
        <v>50406</v>
      </c>
      <c r="B385" s="19">
        <f t="shared" si="77"/>
        <v>0</v>
      </c>
      <c r="C385" s="19">
        <f t="shared" si="69"/>
        <v>0</v>
      </c>
      <c r="D385" s="18">
        <f t="shared" si="76"/>
        <v>0</v>
      </c>
      <c r="E385" s="30">
        <f t="shared" si="70"/>
        <v>0</v>
      </c>
      <c r="F385" s="20">
        <f t="shared" si="71"/>
        <v>0</v>
      </c>
      <c r="G385" s="20">
        <f t="shared" si="78"/>
        <v>0</v>
      </c>
      <c r="H385" s="20"/>
      <c r="I385" s="20">
        <f t="shared" si="72"/>
        <v>-5.1715678540337609E-7</v>
      </c>
      <c r="J385" s="20">
        <f t="shared" si="73"/>
        <v>0</v>
      </c>
      <c r="K385" s="20">
        <f t="shared" si="74"/>
        <v>0</v>
      </c>
      <c r="M385" s="20">
        <f t="shared" si="79"/>
        <v>0</v>
      </c>
      <c r="N385" s="20">
        <f t="shared" si="80"/>
        <v>0</v>
      </c>
      <c r="O385" s="20">
        <f t="shared" si="75"/>
        <v>0</v>
      </c>
    </row>
    <row r="386" spans="1:15" x14ac:dyDescent="0.2">
      <c r="A386" s="17">
        <f t="shared" si="68"/>
        <v>50406</v>
      </c>
      <c r="B386" s="19">
        <f t="shared" si="77"/>
        <v>0</v>
      </c>
      <c r="C386" s="19">
        <f t="shared" si="69"/>
        <v>0</v>
      </c>
      <c r="D386" s="18">
        <f t="shared" si="76"/>
        <v>0</v>
      </c>
      <c r="E386" s="30">
        <f t="shared" si="70"/>
        <v>0</v>
      </c>
      <c r="F386" s="20">
        <f t="shared" si="71"/>
        <v>0</v>
      </c>
      <c r="G386" s="20">
        <f t="shared" si="78"/>
        <v>0</v>
      </c>
      <c r="H386" s="20"/>
      <c r="I386" s="20">
        <f t="shared" si="72"/>
        <v>-5.1715678540337609E-7</v>
      </c>
      <c r="J386" s="20">
        <f t="shared" si="73"/>
        <v>0</v>
      </c>
      <c r="K386" s="20">
        <f t="shared" si="74"/>
        <v>0</v>
      </c>
      <c r="M386" s="20">
        <f t="shared" si="79"/>
        <v>0</v>
      </c>
      <c r="N386" s="20">
        <f t="shared" si="80"/>
        <v>0</v>
      </c>
      <c r="O386" s="20">
        <f t="shared" si="75"/>
        <v>0</v>
      </c>
    </row>
    <row r="387" spans="1:15" x14ac:dyDescent="0.2">
      <c r="A387" s="17">
        <f t="shared" si="68"/>
        <v>50406</v>
      </c>
      <c r="B387" s="19">
        <f t="shared" si="77"/>
        <v>0</v>
      </c>
      <c r="C387" s="19">
        <f t="shared" si="69"/>
        <v>0</v>
      </c>
      <c r="D387" s="18">
        <f t="shared" si="76"/>
        <v>0</v>
      </c>
      <c r="E387" s="30">
        <f t="shared" si="70"/>
        <v>0</v>
      </c>
      <c r="F387" s="20">
        <f t="shared" si="71"/>
        <v>0</v>
      </c>
      <c r="G387" s="20">
        <f t="shared" si="78"/>
        <v>0</v>
      </c>
      <c r="H387" s="20"/>
      <c r="I387" s="20">
        <f t="shared" si="72"/>
        <v>-5.1715678540337609E-7</v>
      </c>
      <c r="J387" s="20">
        <f t="shared" si="73"/>
        <v>0</v>
      </c>
      <c r="K387" s="20">
        <f t="shared" si="74"/>
        <v>0</v>
      </c>
      <c r="M387" s="20">
        <f t="shared" si="79"/>
        <v>0</v>
      </c>
      <c r="N387" s="20">
        <f t="shared" si="80"/>
        <v>0</v>
      </c>
      <c r="O387" s="20">
        <f t="shared" si="75"/>
        <v>0</v>
      </c>
    </row>
    <row r="388" spans="1:15" x14ac:dyDescent="0.2">
      <c r="A388" s="17">
        <f t="shared" si="68"/>
        <v>50406</v>
      </c>
      <c r="B388" s="19">
        <f t="shared" si="77"/>
        <v>0</v>
      </c>
      <c r="C388" s="19">
        <f t="shared" si="69"/>
        <v>0</v>
      </c>
      <c r="D388" s="18">
        <f t="shared" si="76"/>
        <v>0</v>
      </c>
      <c r="E388" s="30">
        <f t="shared" si="70"/>
        <v>0</v>
      </c>
      <c r="F388" s="20">
        <f t="shared" si="71"/>
        <v>0</v>
      </c>
      <c r="G388" s="20">
        <f t="shared" si="78"/>
        <v>0</v>
      </c>
      <c r="H388" s="20"/>
      <c r="I388" s="20">
        <f t="shared" si="72"/>
        <v>-5.1715678540337609E-7</v>
      </c>
      <c r="J388" s="20">
        <f t="shared" si="73"/>
        <v>0</v>
      </c>
      <c r="K388" s="20">
        <f t="shared" si="74"/>
        <v>0</v>
      </c>
      <c r="M388" s="20">
        <f t="shared" si="79"/>
        <v>0</v>
      </c>
      <c r="N388" s="20">
        <f t="shared" si="80"/>
        <v>0</v>
      </c>
      <c r="O388" s="20">
        <f t="shared" si="75"/>
        <v>0</v>
      </c>
    </row>
    <row r="389" spans="1:15" x14ac:dyDescent="0.2">
      <c r="A389" s="17">
        <f t="shared" si="68"/>
        <v>50406</v>
      </c>
      <c r="B389" s="19">
        <f t="shared" si="77"/>
        <v>0</v>
      </c>
      <c r="C389" s="19">
        <f t="shared" si="69"/>
        <v>0</v>
      </c>
      <c r="D389" s="18">
        <f t="shared" si="76"/>
        <v>0</v>
      </c>
      <c r="E389" s="30">
        <f t="shared" si="70"/>
        <v>0</v>
      </c>
      <c r="F389" s="20">
        <f t="shared" si="71"/>
        <v>0</v>
      </c>
      <c r="G389" s="20">
        <f t="shared" si="78"/>
        <v>0</v>
      </c>
      <c r="H389" s="20"/>
      <c r="I389" s="20">
        <f t="shared" si="72"/>
        <v>-5.1715678540337609E-7</v>
      </c>
      <c r="J389" s="20">
        <f t="shared" si="73"/>
        <v>0</v>
      </c>
      <c r="K389" s="20">
        <f t="shared" si="74"/>
        <v>0</v>
      </c>
      <c r="M389" s="20">
        <f t="shared" si="79"/>
        <v>0</v>
      </c>
      <c r="N389" s="20">
        <f t="shared" si="80"/>
        <v>0</v>
      </c>
      <c r="O389" s="20">
        <f t="shared" si="75"/>
        <v>0</v>
      </c>
    </row>
    <row r="390" spans="1:15" x14ac:dyDescent="0.2">
      <c r="A390" s="17">
        <f t="shared" si="68"/>
        <v>50406</v>
      </c>
      <c r="B390" s="19">
        <f t="shared" si="77"/>
        <v>0</v>
      </c>
      <c r="C390" s="19">
        <f t="shared" si="69"/>
        <v>0</v>
      </c>
      <c r="D390" s="18">
        <f t="shared" si="76"/>
        <v>0</v>
      </c>
      <c r="E390" s="30">
        <f t="shared" si="70"/>
        <v>0</v>
      </c>
      <c r="F390" s="20">
        <f t="shared" si="71"/>
        <v>0</v>
      </c>
      <c r="G390" s="20">
        <f t="shared" si="78"/>
        <v>0</v>
      </c>
      <c r="H390" s="20"/>
      <c r="I390" s="20">
        <f t="shared" si="72"/>
        <v>-5.1715678540337609E-7</v>
      </c>
      <c r="J390" s="20">
        <f t="shared" si="73"/>
        <v>0</v>
      </c>
      <c r="K390" s="20">
        <f t="shared" si="74"/>
        <v>0</v>
      </c>
      <c r="M390" s="20">
        <f t="shared" si="79"/>
        <v>0</v>
      </c>
      <c r="N390" s="20">
        <f t="shared" si="80"/>
        <v>0</v>
      </c>
      <c r="O390" s="20">
        <f t="shared" si="75"/>
        <v>0</v>
      </c>
    </row>
    <row r="391" spans="1:15" x14ac:dyDescent="0.2">
      <c r="A391" s="17">
        <f t="shared" si="68"/>
        <v>50406</v>
      </c>
      <c r="B391" s="19">
        <f t="shared" si="77"/>
        <v>0</v>
      </c>
      <c r="C391" s="19">
        <f t="shared" si="69"/>
        <v>0</v>
      </c>
      <c r="D391" s="18">
        <f t="shared" si="76"/>
        <v>0</v>
      </c>
      <c r="E391" s="30">
        <f t="shared" si="70"/>
        <v>0</v>
      </c>
      <c r="F391" s="20">
        <f t="shared" si="71"/>
        <v>0</v>
      </c>
      <c r="G391" s="20">
        <f t="shared" si="78"/>
        <v>0</v>
      </c>
      <c r="H391" s="20"/>
      <c r="I391" s="20">
        <f t="shared" si="72"/>
        <v>-5.1715678540337609E-7</v>
      </c>
      <c r="J391" s="20">
        <f t="shared" si="73"/>
        <v>0</v>
      </c>
      <c r="K391" s="20">
        <f t="shared" si="74"/>
        <v>0</v>
      </c>
      <c r="M391" s="20">
        <f t="shared" si="79"/>
        <v>0</v>
      </c>
      <c r="N391" s="20">
        <f t="shared" si="80"/>
        <v>0</v>
      </c>
      <c r="O391" s="20">
        <f t="shared" si="75"/>
        <v>0</v>
      </c>
    </row>
    <row r="392" spans="1:15" x14ac:dyDescent="0.2">
      <c r="A392" s="17">
        <f t="shared" si="68"/>
        <v>50406</v>
      </c>
      <c r="B392" s="19">
        <f t="shared" si="77"/>
        <v>0</v>
      </c>
      <c r="C392" s="19">
        <f t="shared" si="69"/>
        <v>0</v>
      </c>
      <c r="D392" s="18">
        <f t="shared" si="76"/>
        <v>0</v>
      </c>
      <c r="E392" s="30">
        <f t="shared" si="70"/>
        <v>0</v>
      </c>
      <c r="F392" s="20">
        <f t="shared" si="71"/>
        <v>0</v>
      </c>
      <c r="G392" s="20">
        <f t="shared" si="78"/>
        <v>0</v>
      </c>
      <c r="H392" s="20"/>
      <c r="I392" s="20">
        <f t="shared" si="72"/>
        <v>-5.1715678540337609E-7</v>
      </c>
      <c r="J392" s="20">
        <f t="shared" si="73"/>
        <v>0</v>
      </c>
      <c r="K392" s="20">
        <f t="shared" si="74"/>
        <v>0</v>
      </c>
      <c r="M392" s="20">
        <f t="shared" si="79"/>
        <v>0</v>
      </c>
      <c r="N392" s="20">
        <f t="shared" si="80"/>
        <v>0</v>
      </c>
      <c r="O392" s="20">
        <f t="shared" si="75"/>
        <v>0</v>
      </c>
    </row>
    <row r="393" spans="1:15" x14ac:dyDescent="0.2">
      <c r="A393" s="17">
        <f t="shared" si="68"/>
        <v>50406</v>
      </c>
      <c r="B393" s="19">
        <f t="shared" si="77"/>
        <v>0</v>
      </c>
      <c r="C393" s="19">
        <f t="shared" si="69"/>
        <v>0</v>
      </c>
      <c r="D393" s="18">
        <f t="shared" si="76"/>
        <v>0</v>
      </c>
      <c r="E393" s="30">
        <f t="shared" si="70"/>
        <v>0</v>
      </c>
      <c r="F393" s="20">
        <f t="shared" si="71"/>
        <v>0</v>
      </c>
      <c r="G393" s="20">
        <f t="shared" si="78"/>
        <v>0</v>
      </c>
      <c r="H393" s="20"/>
      <c r="I393" s="20">
        <f>I392-J392</f>
        <v>-5.1715678540337609E-7</v>
      </c>
      <c r="J393" s="20">
        <f>F393-K393</f>
        <v>0</v>
      </c>
      <c r="K393" s="20">
        <f t="shared" si="74"/>
        <v>0</v>
      </c>
      <c r="M393" s="20">
        <f t="shared" si="79"/>
        <v>0</v>
      </c>
      <c r="N393" s="20">
        <f t="shared" si="80"/>
        <v>0</v>
      </c>
      <c r="O393" s="20">
        <f t="shared" si="75"/>
        <v>0</v>
      </c>
    </row>
    <row r="394" spans="1:15" x14ac:dyDescent="0.2">
      <c r="A394" s="17">
        <f t="shared" si="68"/>
        <v>50406</v>
      </c>
      <c r="B394" s="19">
        <f t="shared" si="77"/>
        <v>0</v>
      </c>
      <c r="C394" s="19">
        <f t="shared" si="69"/>
        <v>0</v>
      </c>
      <c r="D394" s="18">
        <f t="shared" si="76"/>
        <v>0</v>
      </c>
      <c r="E394" s="30">
        <f t="shared" si="70"/>
        <v>0</v>
      </c>
      <c r="F394" s="20">
        <f t="shared" si="71"/>
        <v>0</v>
      </c>
      <c r="G394" s="20">
        <f t="shared" si="78"/>
        <v>0</v>
      </c>
      <c r="H394" s="20"/>
      <c r="I394" s="20">
        <f>I393-J393</f>
        <v>-5.1715678540337609E-7</v>
      </c>
      <c r="J394" s="20">
        <f>F394-K394</f>
        <v>0</v>
      </c>
      <c r="K394" s="20">
        <f t="shared" si="74"/>
        <v>0</v>
      </c>
      <c r="M394" s="20">
        <f t="shared" si="79"/>
        <v>0</v>
      </c>
      <c r="N394" s="20">
        <f t="shared" si="80"/>
        <v>0</v>
      </c>
      <c r="O394" s="20">
        <f t="shared" si="75"/>
        <v>0</v>
      </c>
    </row>
    <row r="395" spans="1:15" x14ac:dyDescent="0.2">
      <c r="A395" s="5">
        <f t="shared" si="68"/>
        <v>50406</v>
      </c>
      <c r="B395" s="8">
        <f t="shared" si="77"/>
        <v>0</v>
      </c>
      <c r="C395" s="8">
        <f>A396-A395</f>
        <v>0</v>
      </c>
      <c r="D395" s="4">
        <f t="shared" si="76"/>
        <v>0</v>
      </c>
      <c r="E395" s="29">
        <f t="shared" si="70"/>
        <v>0</v>
      </c>
      <c r="F395" s="9">
        <f t="shared" si="71"/>
        <v>0</v>
      </c>
      <c r="G395" s="9">
        <f t="shared" si="78"/>
        <v>0</v>
      </c>
      <c r="H395" s="9"/>
      <c r="I395" s="9">
        <f>I394-J394</f>
        <v>-5.1715678540337609E-7</v>
      </c>
      <c r="J395" s="9">
        <f>F395-K395</f>
        <v>0</v>
      </c>
      <c r="K395" s="9">
        <f>((1+E$14)^B395-1)*I395</f>
        <v>0</v>
      </c>
      <c r="M395" s="9">
        <f>IF(C395=0,0,J395/$C395)</f>
        <v>0</v>
      </c>
      <c r="N395" s="9">
        <f>IF(C395=0,0,K395/$C395)</f>
        <v>0</v>
      </c>
      <c r="O395" s="9">
        <f>SUM(M395:N395)</f>
        <v>0</v>
      </c>
    </row>
    <row r="396" spans="1:15" x14ac:dyDescent="0.2">
      <c r="A396" s="5">
        <f t="shared" si="68"/>
        <v>50406</v>
      </c>
      <c r="B396" s="1">
        <f t="shared" si="77"/>
        <v>0</v>
      </c>
      <c r="K396" s="9">
        <f t="shared" si="74"/>
        <v>0</v>
      </c>
      <c r="M396" s="9"/>
      <c r="N396" s="9"/>
      <c r="O396" s="9"/>
    </row>
  </sheetData>
  <phoneticPr fontId="3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BB</vt:lpstr>
    </vt:vector>
  </TitlesOfParts>
  <Manager/>
  <Company>Boel IT Aps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Bareboat Annuity Model</dc:subject>
  <dc:creator>Boel IT Aps</dc:creator>
  <cp:lastModifiedBy/>
  <dcterms:created xsi:type="dcterms:W3CDTF">2012-11-08T17:05:36Z</dcterms:created>
  <dcterms:modified xsi:type="dcterms:W3CDTF">2012-11-08T17:07:01Z</dcterms:modified>
</cp:coreProperties>
</file>